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561\Desktop\"/>
    </mc:Choice>
  </mc:AlternateContent>
  <xr:revisionPtr revIDLastSave="0" documentId="13_ncr:1_{CC1FD7E8-986B-42A1-B492-5D22FE0472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66" r:id="rId1"/>
    <sheet name="Contents" sheetId="69" r:id="rId2"/>
    <sheet name="Introduction" sheetId="67" r:id="rId3"/>
    <sheet name="Reporting Timetable" sheetId="70" r:id="rId4"/>
    <sheet name="Authority Summary" sheetId="71" r:id="rId5"/>
    <sheet name="Fire Summary" sheetId="101" r:id="rId6"/>
    <sheet name="Enable Summary" sheetId="102" r:id="rId7"/>
    <sheet name="Assets Summary" sheetId="90" r:id="rId8"/>
    <sheet name="Assets Staff Budget" sheetId="105" r:id="rId9"/>
    <sheet name="Transport" sheetId="91" r:id="rId10"/>
    <sheet name="Estates" sheetId="93" r:id="rId11"/>
    <sheet name="Logistics" sheetId="94" r:id="rId12"/>
    <sheet name="Assurance Summary" sheetId="77" r:id="rId13"/>
    <sheet name="Ops Assurance" sheetId="104" r:id="rId14"/>
    <sheet name="Fire Training" sheetId="79" r:id="rId15"/>
    <sheet name="BDA Budget" sheetId="100" r:id="rId16"/>
    <sheet name="BDA Staff Budget" sheetId="107" r:id="rId17"/>
    <sheet name="Exec Sup" sheetId="74" r:id="rId18"/>
    <sheet name="Comms &amp; Media" sheetId="86" r:id="rId19"/>
    <sheet name="Capabilities Summary" sheetId="82" r:id="rId20"/>
    <sheet name="Prevention" sheetId="84" r:id="rId21"/>
    <sheet name="Response" sheetId="85" r:id="rId22"/>
    <sheet name="Finance Summary" sheetId="72" r:id="rId23"/>
    <sheet name="Finance Staff Budget" sheetId="106" r:id="rId24"/>
    <sheet name="Finance" sheetId="75" r:id="rId25"/>
    <sheet name="ITSS Summary" sheetId="97" r:id="rId26"/>
    <sheet name="ITSS Staff Budget" sheetId="108" r:id="rId27"/>
    <sheet name="ITSS" sheetId="92" r:id="rId28"/>
    <sheet name="People Services Summary" sheetId="98" r:id="rId29"/>
    <sheet name="People Services Staff Budget" sheetId="109" r:id="rId30"/>
    <sheet name="People Services" sheetId="81" r:id="rId31"/>
    <sheet name="Fire APTC Staff Budget" sheetId="110" r:id="rId32"/>
    <sheet name="Capital Summary" sheetId="45" r:id="rId33"/>
    <sheet name="Capital Transport" sheetId="46" r:id="rId34"/>
    <sheet name="Capital Property" sheetId="47" r:id="rId35"/>
    <sheet name="Capital IT" sheetId="48" r:id="rId36"/>
    <sheet name="Capital Logistics" sheetId="103" r:id="rId37"/>
    <sheet name="Acknowledgement" sheetId="68" r:id="rId38"/>
  </sheets>
  <externalReferences>
    <externalReference r:id="rId39"/>
  </externalReferences>
  <definedNames>
    <definedName name="_xlnm._FilterDatabase" localSheetId="7" hidden="1">'Assets Summary'!#REF!</definedName>
    <definedName name="_xlnm.Print_Area" localSheetId="4">'Authority Summary'!#REF!</definedName>
    <definedName name="Rates20212022">'[1]Rates 21-22'!$A$3:$C$36</definedName>
    <definedName name="Z_E16EC0DE_AF50_48D5_8920_090C8807DC70_.wvu.Cols" localSheetId="4" hidden="1">'Authority Summary'!#REF!</definedName>
    <definedName name="Z_E16EC0DE_AF50_48D5_8920_090C8807DC70_.wvu.Cols" localSheetId="32" hidden="1">'Capital Summary'!#REF!</definedName>
    <definedName name="Z_E16EC0DE_AF50_48D5_8920_090C8807DC70_.wvu.PrintArea" localSheetId="4" hidden="1">'Authority Summary'!#REF!</definedName>
    <definedName name="Z_E16EC0DE_AF50_48D5_8920_090C8807DC70_.wvu.Rows" localSheetId="35" hidden="1">'Capital IT'!#REF!</definedName>
  </definedNames>
  <calcPr calcId="191029"/>
  <customWorkbookViews>
    <customWorkbookView name="Mark Renwick - Personal View" guid="{E16EC0DE-AF50-48D5-8920-090C8807DC70}" mergeInterval="0" personalView="1" maximized="1" xWindow="-1928" yWindow="-120" windowWidth="1936" windowHeight="1056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09" l="1"/>
  <c r="C21" i="108"/>
  <c r="C17" i="106"/>
  <c r="D17" i="106"/>
  <c r="D23" i="107"/>
  <c r="D24" i="105"/>
  <c r="C21" i="46" l="1"/>
  <c r="D21" i="46"/>
  <c r="E21" i="46"/>
  <c r="F21" i="46"/>
  <c r="H21" i="46"/>
  <c r="G21" i="46"/>
  <c r="H19" i="46"/>
  <c r="C19" i="46"/>
  <c r="C22" i="46" s="1"/>
  <c r="D27" i="47"/>
  <c r="C18" i="47"/>
  <c r="D18" i="47"/>
  <c r="E18" i="47"/>
  <c r="F18" i="47"/>
  <c r="G18" i="47"/>
  <c r="H18" i="47"/>
  <c r="B18" i="47"/>
  <c r="C11" i="47"/>
  <c r="C20" i="47" s="1"/>
  <c r="D11" i="47"/>
  <c r="E11" i="47"/>
  <c r="F11" i="47"/>
  <c r="F20" i="47" s="1"/>
  <c r="G11" i="47"/>
  <c r="G20" i="47" s="1"/>
  <c r="H11" i="47"/>
  <c r="H20" i="47" l="1"/>
  <c r="E20" i="47"/>
  <c r="D20" i="47"/>
  <c r="H22" i="46"/>
  <c r="F29" i="48"/>
  <c r="C29" i="48"/>
  <c r="H29" i="48"/>
  <c r="E29" i="48"/>
  <c r="D29" i="48"/>
  <c r="B9" i="47"/>
  <c r="B11" i="47" s="1"/>
  <c r="B20" i="47" s="1"/>
  <c r="G19" i="46"/>
  <c r="F19" i="46"/>
  <c r="E19" i="46"/>
  <c r="D19" i="46"/>
  <c r="D22" i="46" s="1"/>
  <c r="E22" i="46" l="1"/>
  <c r="G22" i="46"/>
  <c r="G29" i="48"/>
  <c r="F22" i="46"/>
  <c r="F40" i="110" l="1"/>
  <c r="C22" i="109"/>
  <c r="D21" i="108"/>
  <c r="C23" i="107"/>
  <c r="E40" i="1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Renwick</author>
  </authors>
  <commentList>
    <comment ref="E26" authorId="0" shapeId="0" xr:uid="{521A98F3-321D-4839-967B-35FCC435589C}">
      <text>
        <r>
          <rPr>
            <b/>
            <sz val="9"/>
            <color indexed="81"/>
            <rFont val="Tahoma"/>
            <family val="2"/>
          </rPr>
          <t>Mark Renwick:</t>
        </r>
        <r>
          <rPr>
            <sz val="9"/>
            <color indexed="81"/>
            <rFont val="Tahoma"/>
            <family val="2"/>
          </rPr>
          <t xml:space="preserve">
LP</t>
        </r>
      </text>
    </comment>
    <comment ref="E32" authorId="0" shapeId="0" xr:uid="{645EF84D-9BD5-4AFC-8619-916214A05A4F}">
      <text>
        <r>
          <rPr>
            <b/>
            <sz val="9"/>
            <color indexed="81"/>
            <rFont val="Tahoma"/>
            <family val="2"/>
          </rPr>
          <t>Mark Renwick:</t>
        </r>
        <r>
          <rPr>
            <sz val="9"/>
            <color indexed="81"/>
            <rFont val="Tahoma"/>
            <family val="2"/>
          </rPr>
          <t xml:space="preserve">
Legal</t>
        </r>
      </text>
    </comment>
    <comment ref="E35" authorId="0" shapeId="0" xr:uid="{C4E44846-3CA1-41E8-88C5-DFD2CCA3234F}">
      <text>
        <r>
          <rPr>
            <b/>
            <sz val="9"/>
            <color indexed="81"/>
            <rFont val="Tahoma"/>
            <family val="2"/>
          </rPr>
          <t>Mark Renwick:</t>
        </r>
        <r>
          <rPr>
            <sz val="9"/>
            <color indexed="81"/>
            <rFont val="Tahoma"/>
            <family val="2"/>
          </rPr>
          <t xml:space="preserve">
LP</t>
        </r>
      </text>
    </comment>
    <comment ref="E37" authorId="0" shapeId="0" xr:uid="{7CD6E5F1-9DB1-4720-A4DB-0877D7DEA8BE}">
      <text>
        <r>
          <rPr>
            <b/>
            <sz val="9"/>
            <color indexed="81"/>
            <rFont val="Tahoma"/>
            <family val="2"/>
          </rPr>
          <t>Mark Renwick:</t>
        </r>
        <r>
          <rPr>
            <sz val="9"/>
            <color indexed="81"/>
            <rFont val="Tahoma"/>
            <family val="2"/>
          </rPr>
          <t xml:space="preserve">
move out after budget setting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Renwick</author>
  </authors>
  <commentList>
    <comment ref="C9" authorId="0" shapeId="0" xr:uid="{75FADEA5-3C15-4838-B22E-CB9ED09E3F2C}">
      <text>
        <r>
          <rPr>
            <b/>
            <sz val="9"/>
            <color indexed="81"/>
            <rFont val="Tahoma"/>
            <family val="2"/>
          </rPr>
          <t>Mark Renwick:</t>
        </r>
        <r>
          <rPr>
            <sz val="9"/>
            <color indexed="81"/>
            <rFont val="Tahoma"/>
            <family val="2"/>
          </rPr>
          <t xml:space="preserve">
585 slipped from 22/23</t>
        </r>
      </text>
    </comment>
  </commentList>
</comments>
</file>

<file path=xl/sharedStrings.xml><?xml version="1.0" encoding="utf-8"?>
<sst xmlns="http://schemas.openxmlformats.org/spreadsheetml/2006/main" count="2521" uniqueCount="770">
  <si>
    <t>Budget</t>
  </si>
  <si>
    <t>£</t>
  </si>
  <si>
    <t>Planned Maintenance</t>
  </si>
  <si>
    <t>Waste Collection</t>
  </si>
  <si>
    <t>Fuel Oil</t>
  </si>
  <si>
    <t>Electricity</t>
  </si>
  <si>
    <t>Gas</t>
  </si>
  <si>
    <t>Stationery</t>
  </si>
  <si>
    <t>Photocopying</t>
  </si>
  <si>
    <t>Medical Fees</t>
  </si>
  <si>
    <t>Total Services</t>
  </si>
  <si>
    <t>IT Consumables</t>
  </si>
  <si>
    <t>Bank Charges</t>
  </si>
  <si>
    <t>Mobilising</t>
  </si>
  <si>
    <t>PFI</t>
  </si>
  <si>
    <t>Public Liability Insurance</t>
  </si>
  <si>
    <t>PFI Grant</t>
  </si>
  <si>
    <t>Ill Health Employers Contributions</t>
  </si>
  <si>
    <t>Operating Leases</t>
  </si>
  <si>
    <t>Wholetime Firefighters</t>
  </si>
  <si>
    <t>PENSIONS</t>
  </si>
  <si>
    <t>Subjective</t>
  </si>
  <si>
    <t>On Call Firefighters</t>
  </si>
  <si>
    <t>Indirect Staff Costs</t>
  </si>
  <si>
    <t>Staff Related Insurance Costs</t>
  </si>
  <si>
    <t>Training</t>
  </si>
  <si>
    <t>Staff Advertising</t>
  </si>
  <si>
    <t>Personal Accident Insurance</t>
  </si>
  <si>
    <t>Disclosure and Barring Service Checks</t>
  </si>
  <si>
    <t>Fixed Equipment Servicing</t>
  </si>
  <si>
    <t>Responsive Maintenance</t>
  </si>
  <si>
    <t>Water &amp; Sewerage Charges</t>
  </si>
  <si>
    <t>Purchase of Vehicles</t>
  </si>
  <si>
    <t>Vehicle Parts/Maintenance</t>
  </si>
  <si>
    <t>Fuel &amp; Oil</t>
  </si>
  <si>
    <t>Office Equipment inc Hire</t>
  </si>
  <si>
    <t>Maintenance &amp; Testing Office Equipment</t>
  </si>
  <si>
    <t>Specialist Equipment (Breathing Apparatus)</t>
  </si>
  <si>
    <t>Operational Equipment</t>
  </si>
  <si>
    <t>Catering Provisions</t>
  </si>
  <si>
    <t>Entertainment and Refreshments</t>
  </si>
  <si>
    <t>Printing</t>
  </si>
  <si>
    <t>Exam Fees</t>
  </si>
  <si>
    <t>Marketing</t>
  </si>
  <si>
    <t>Postal Charges</t>
  </si>
  <si>
    <t>Telephone Call Charges</t>
  </si>
  <si>
    <t>Mobile Telephones</t>
  </si>
  <si>
    <t>Communications</t>
  </si>
  <si>
    <t>IT Hardware</t>
  </si>
  <si>
    <t>IT Software</t>
  </si>
  <si>
    <t>IT Internet &amp; Network</t>
  </si>
  <si>
    <t>Subscriptions</t>
  </si>
  <si>
    <t>Vehicle Hire</t>
  </si>
  <si>
    <t>Equipment Hire &amp; Operating Leases</t>
  </si>
  <si>
    <t>External Audit Fees</t>
  </si>
  <si>
    <t>Injury allowance</t>
  </si>
  <si>
    <t>General Income</t>
  </si>
  <si>
    <t>Secondment income</t>
  </si>
  <si>
    <t>Section 31 Grants</t>
  </si>
  <si>
    <t>Revenue Support Grant</t>
  </si>
  <si>
    <t>Energy Costs</t>
  </si>
  <si>
    <t>Communications &amp; IT</t>
  </si>
  <si>
    <t>Expenses</t>
  </si>
  <si>
    <t>External Agreements</t>
  </si>
  <si>
    <t>Other Hired &amp; Contracted Services</t>
  </si>
  <si>
    <t>Funding</t>
  </si>
  <si>
    <t>Personnel</t>
  </si>
  <si>
    <t>Control Room Staff</t>
  </si>
  <si>
    <t>Direct Staff Costs</t>
  </si>
  <si>
    <t>Premises</t>
  </si>
  <si>
    <t>Supplies and Services</t>
  </si>
  <si>
    <t>Forecast</t>
  </si>
  <si>
    <t>£'000</t>
  </si>
  <si>
    <t>Administrative &amp; Clerical</t>
  </si>
  <si>
    <t>Transport</t>
  </si>
  <si>
    <t>External Service Agreements</t>
  </si>
  <si>
    <t>Total Indirect Staff and Non Staff Costs</t>
  </si>
  <si>
    <t>Provision for Debt Repayment</t>
  </si>
  <si>
    <t>External Interest</t>
  </si>
  <si>
    <t>Rural Services Grant</t>
  </si>
  <si>
    <t>IT Microsoft Subscriptions</t>
  </si>
  <si>
    <t>Apprenticeship Levy</t>
  </si>
  <si>
    <t>Rescue Pumps</t>
  </si>
  <si>
    <t>Aerial Appliances</t>
  </si>
  <si>
    <t>2022/23</t>
  </si>
  <si>
    <t>IT</t>
  </si>
  <si>
    <t>INFORMATION TECHNOLOGY</t>
  </si>
  <si>
    <t>Mobilising, Telephony and Bearers:</t>
  </si>
  <si>
    <t>Network Replacement and Upgrade Programme</t>
  </si>
  <si>
    <t>Major IT Systems and Schemes:</t>
  </si>
  <si>
    <t>Central Gazetteer</t>
  </si>
  <si>
    <t>Ancillary Hardware and software:</t>
  </si>
  <si>
    <t>Incident Command Training ICT Replacement</t>
  </si>
  <si>
    <t>MDT Replacement</t>
  </si>
  <si>
    <t>Fireground Radio Replacement</t>
  </si>
  <si>
    <t>Logistics</t>
  </si>
  <si>
    <t>Corporate Workwear</t>
  </si>
  <si>
    <t>2022/2023</t>
  </si>
  <si>
    <t>Total Settlement Funding</t>
  </si>
  <si>
    <t>Collection Fund Surplus/Deficit</t>
  </si>
  <si>
    <t>Funding for the Net Budget Requirement</t>
  </si>
  <si>
    <t>%age change in Net Budget Requirement</t>
  </si>
  <si>
    <t>%age change in Total Funding</t>
  </si>
  <si>
    <t>Expenditure</t>
  </si>
  <si>
    <t>PFI (inc. capital element)</t>
  </si>
  <si>
    <t>TOTAL FUNDING</t>
  </si>
  <si>
    <t>Actual</t>
  </si>
  <si>
    <t>Forecasts</t>
  </si>
  <si>
    <t>Pensions Mitigation Grant</t>
  </si>
  <si>
    <t>(Surplus)/Deficit After Reserves</t>
  </si>
  <si>
    <t>(Surplus)/Deficit before Reserves</t>
  </si>
  <si>
    <t>Total Capital Charges</t>
  </si>
  <si>
    <t>NNDR Surplus/Deficit</t>
  </si>
  <si>
    <t>Revenue Contribution to Capital</t>
  </si>
  <si>
    <t>Pension Mitigation Grant</t>
  </si>
  <si>
    <t>REVENUE AND CAPITAL</t>
  </si>
  <si>
    <t xml:space="preserve">BUDGET </t>
  </si>
  <si>
    <t>Miscellaneous Charges</t>
  </si>
  <si>
    <t>Contents</t>
  </si>
  <si>
    <t xml:space="preserve">Introduction </t>
  </si>
  <si>
    <t>Budgetary Control and Reporting Timetable</t>
  </si>
  <si>
    <t xml:space="preserve">Response &amp; Resilience </t>
  </si>
  <si>
    <t>Prevention &amp; Protection</t>
  </si>
  <si>
    <t>ITSS</t>
  </si>
  <si>
    <t>Capital</t>
  </si>
  <si>
    <t>Property</t>
  </si>
  <si>
    <t>Special Service Charges</t>
  </si>
  <si>
    <t>Period Name</t>
  </si>
  <si>
    <t>Period End</t>
  </si>
  <si>
    <t>Budgetary Control</t>
  </si>
  <si>
    <t>Report Returned to</t>
  </si>
  <si>
    <t>Finance by</t>
  </si>
  <si>
    <t>2023/24</t>
  </si>
  <si>
    <t>ESN Transition</t>
  </si>
  <si>
    <t>requirements of the Budget Management Standard Operating Procedure and have briefed</t>
  </si>
  <si>
    <t>PFCC Staff</t>
  </si>
  <si>
    <t>all relevant staff within my section to whom I delegate budget management responsibilities.</t>
  </si>
  <si>
    <t>Retained National Non-Domestic Rates (Current Year)</t>
  </si>
  <si>
    <t>TOTAL EXPENDITURE BEFORE CAPITAL CHARGES</t>
  </si>
  <si>
    <t>2023/2024</t>
  </si>
  <si>
    <t>S31 NDR Grants and Specific Grants</t>
  </si>
  <si>
    <t>PFCC Staff Costs</t>
  </si>
  <si>
    <t>TOTAL EXPENDITURE BUDGET</t>
  </si>
  <si>
    <t>Description</t>
  </si>
  <si>
    <t>Base Budget</t>
  </si>
  <si>
    <t>Income</t>
  </si>
  <si>
    <t>NNDR Top Up Grant (BRR)</t>
  </si>
  <si>
    <t>Rural Services Delivery</t>
  </si>
  <si>
    <t>Council Tax Annual Precept</t>
  </si>
  <si>
    <t>Localised Business Rates from prior years</t>
  </si>
  <si>
    <t>Grant Income Total</t>
  </si>
  <si>
    <t>Fees - Other (Payroll Deductions)</t>
  </si>
  <si>
    <t>Interest Receivable</t>
  </si>
  <si>
    <t>Total Income</t>
  </si>
  <si>
    <t>Employers Liability Insurance</t>
  </si>
  <si>
    <t>Total Indirect Staff Costs</t>
  </si>
  <si>
    <t>PFCC Staff Total</t>
  </si>
  <si>
    <t>Car Allowances - Mileage</t>
  </si>
  <si>
    <t>Vehicle Insurances</t>
  </si>
  <si>
    <t>Equipment</t>
  </si>
  <si>
    <t>Total Catering</t>
  </si>
  <si>
    <t>Officers Subsistence</t>
  </si>
  <si>
    <t>Public Notices &amp; Campaigns (Inc. Advertising)</t>
  </si>
  <si>
    <t>Insurance Premiums</t>
  </si>
  <si>
    <t>Other Expenses - Cental Administration Office</t>
  </si>
  <si>
    <t>Supplies and Services Total</t>
  </si>
  <si>
    <t>Total Service Level Agreements</t>
  </si>
  <si>
    <t>Finance</t>
  </si>
  <si>
    <t>Legal</t>
  </si>
  <si>
    <t>1788i</t>
  </si>
  <si>
    <t>Interest on Debt - Government</t>
  </si>
  <si>
    <t>Interest on Debt - Non Government</t>
  </si>
  <si>
    <t>Minimum Revenue Provision (MRP)</t>
  </si>
  <si>
    <t>Total Financing Charges</t>
  </si>
  <si>
    <t>4370D</t>
  </si>
  <si>
    <t>Direct Revenue Funding of Capital</t>
  </si>
  <si>
    <t>Directorate</t>
  </si>
  <si>
    <t>Cost Centre</t>
  </si>
  <si>
    <t>Sub Analyis 1 codes</t>
  </si>
  <si>
    <t>00000</t>
  </si>
  <si>
    <t>F4</t>
  </si>
  <si>
    <t>R0122</t>
  </si>
  <si>
    <t>R0393</t>
  </si>
  <si>
    <t>Analysis 1</t>
  </si>
  <si>
    <t>F1</t>
  </si>
  <si>
    <t>R0121</t>
  </si>
  <si>
    <t>F7</t>
  </si>
  <si>
    <t>F6</t>
  </si>
  <si>
    <t>R0564</t>
  </si>
  <si>
    <t>R0399</t>
  </si>
  <si>
    <t>R0381</t>
  </si>
  <si>
    <t>Fees - Other</t>
  </si>
  <si>
    <t>Training Course Fees and Subsistence</t>
  </si>
  <si>
    <t>Relocation Expenses</t>
  </si>
  <si>
    <t>Other Transport Costs (LGV Test Fees)</t>
  </si>
  <si>
    <t>Total Transport Costs</t>
  </si>
  <si>
    <t>Materials and domestic supplies</t>
  </si>
  <si>
    <t>Operational Equipment (Health &amp; Safety)</t>
  </si>
  <si>
    <t>Books, Publications &amp; Audio Visual</t>
  </si>
  <si>
    <t>Printing &amp; Stationary</t>
  </si>
  <si>
    <t>Conference Expenses</t>
  </si>
  <si>
    <t>F2</t>
  </si>
  <si>
    <t>R0212</t>
  </si>
  <si>
    <t>R0215</t>
  </si>
  <si>
    <t>R0211</t>
  </si>
  <si>
    <t>Other Hired &amp; Contracted Services - Personnel</t>
  </si>
  <si>
    <t>Other Government Grants</t>
  </si>
  <si>
    <t>Government Grants</t>
  </si>
  <si>
    <t>Sale of Goods</t>
  </si>
  <si>
    <t>Premises Costs</t>
  </si>
  <si>
    <t>Cleaning - Welfare Unit</t>
  </si>
  <si>
    <t>Total Premises Costs</t>
  </si>
  <si>
    <t>Equipment Purchase</t>
  </si>
  <si>
    <t>Training Aids</t>
  </si>
  <si>
    <t>Fire Safety Publicity Materials</t>
  </si>
  <si>
    <t>Smoke Detector Purchase</t>
  </si>
  <si>
    <t>PPE</t>
  </si>
  <si>
    <t>Clothing, Uniform and Laundry</t>
  </si>
  <si>
    <t>Clothing</t>
  </si>
  <si>
    <t>Fire Ground Feeding</t>
  </si>
  <si>
    <t>Catering and provisions</t>
  </si>
  <si>
    <t>Section 13 &amp; 16 expenditure</t>
  </si>
  <si>
    <t>F3</t>
  </si>
  <si>
    <t>R0245</t>
  </si>
  <si>
    <t>Equipment Purchase - Fire Investigation</t>
  </si>
  <si>
    <t>Books, Publications &amp; Audio Visual - Fire Investigation</t>
  </si>
  <si>
    <t>Other Hired &amp; Contracted Services - Fire Investigation</t>
  </si>
  <si>
    <t>R0246</t>
  </si>
  <si>
    <t>R0247</t>
  </si>
  <si>
    <t>Equipment Purchase - CFS</t>
  </si>
  <si>
    <t>Other Hired &amp; Contracted Services - CFS</t>
  </si>
  <si>
    <t>R0239</t>
  </si>
  <si>
    <t>R0240</t>
  </si>
  <si>
    <t>Specialist Smoke Detector Purchase</t>
  </si>
  <si>
    <t>Sale of Goods - Specialist Smoke Alarm Income</t>
  </si>
  <si>
    <t>R0234</t>
  </si>
  <si>
    <t>R0282</t>
  </si>
  <si>
    <t>Catering Provisions - BTEC</t>
  </si>
  <si>
    <t>Clothing, Uniform and Laundry - BTEC</t>
  </si>
  <si>
    <t>Exam Fees - BTEC</t>
  </si>
  <si>
    <t>Fees - Other BTEC</t>
  </si>
  <si>
    <t>R0300</t>
  </si>
  <si>
    <t>R0288</t>
  </si>
  <si>
    <t>R0238</t>
  </si>
  <si>
    <t>Subscriptions - Comms &amp; Media</t>
  </si>
  <si>
    <t>Fees - Technical Services</t>
  </si>
  <si>
    <t>Joint Use Income</t>
  </si>
  <si>
    <t>Private Phone Calls</t>
  </si>
  <si>
    <t>Sale of Goods - Old Vehicles</t>
  </si>
  <si>
    <t>Sale of Goods - Old Equipment</t>
  </si>
  <si>
    <t>Other Insurance Claims - Vehicles</t>
  </si>
  <si>
    <t>Grounds Maintenance</t>
  </si>
  <si>
    <t>Other Ocupation Costs</t>
  </si>
  <si>
    <t>Building Costs</t>
  </si>
  <si>
    <t>Rent</t>
  </si>
  <si>
    <t>Rates</t>
  </si>
  <si>
    <t>Cleaning</t>
  </si>
  <si>
    <t>Total Building Costs</t>
  </si>
  <si>
    <t>Parts/Maintenance</t>
  </si>
  <si>
    <t>A L P</t>
  </si>
  <si>
    <t>Other Transport Costs (Trade Plates)</t>
  </si>
  <si>
    <t>Tools / Workshop Equipment</t>
  </si>
  <si>
    <t>Vehicle Insurances (Claims Expenditure)</t>
  </si>
  <si>
    <t>Fire Hydrant Installation</t>
  </si>
  <si>
    <t>Clothing, Uniform &amp; Laundry - Tech Services</t>
  </si>
  <si>
    <t>Laundry - General</t>
  </si>
  <si>
    <t>Consultants Fees</t>
  </si>
  <si>
    <t>Line Rental &amp; Car Charges</t>
  </si>
  <si>
    <t>IT Repair, Installation, Maint &amp; Training</t>
  </si>
  <si>
    <t>Other Expenses - PFI</t>
  </si>
  <si>
    <t>Vehicle Lease Costs - Blue Light Fitting / Stripping</t>
  </si>
  <si>
    <t>Operating Leases Total</t>
  </si>
  <si>
    <t>PFI Total</t>
  </si>
  <si>
    <t>Mobile Telephones in Vehicles</t>
  </si>
  <si>
    <t>Workshop Cleaning</t>
  </si>
  <si>
    <t>R0567</t>
  </si>
  <si>
    <t>Other Hired &amp; Contracted Services IT</t>
  </si>
  <si>
    <t>Sale of Goods - Old Equipment ICTSS</t>
  </si>
  <si>
    <t>R0574</t>
  </si>
  <si>
    <t>R0194</t>
  </si>
  <si>
    <t>R0195</t>
  </si>
  <si>
    <t>R0581</t>
  </si>
  <si>
    <t>*</t>
  </si>
  <si>
    <t>Other Ocupation Costs (HQ)</t>
  </si>
  <si>
    <t>R0569</t>
  </si>
  <si>
    <t>Other Ocupation Costs (Coxwold House)</t>
  </si>
  <si>
    <t>Cleaning Contract Supplies</t>
  </si>
  <si>
    <t>Compressor Maintenance</t>
  </si>
  <si>
    <t>R0012</t>
  </si>
  <si>
    <t>Rent - (Filey)</t>
  </si>
  <si>
    <t>R0024</t>
  </si>
  <si>
    <t>Rent (Grassington)</t>
  </si>
  <si>
    <t>R0033</t>
  </si>
  <si>
    <t>Rent (Lofthouse)</t>
  </si>
  <si>
    <t>R0020</t>
  </si>
  <si>
    <t>Rent (Acomb)</t>
  </si>
  <si>
    <t>Rent (Alverton Court)</t>
  </si>
  <si>
    <t>R0001</t>
  </si>
  <si>
    <t>Joint Use Income (Bedale Fire Station)</t>
  </si>
  <si>
    <t>R0572</t>
  </si>
  <si>
    <t>Joint Use Income (Thirsk T&amp;L Hub)</t>
  </si>
  <si>
    <t>R0031</t>
  </si>
  <si>
    <t>Joint Use Income (Ripon Fire Station)</t>
  </si>
  <si>
    <t>R0027</t>
  </si>
  <si>
    <t>Joint Use Income (Boroughbridge Fire Station)</t>
  </si>
  <si>
    <t>R0029</t>
  </si>
  <si>
    <t>Joint Use Income (Knaresborough Fire Station)</t>
  </si>
  <si>
    <t>R0566</t>
  </si>
  <si>
    <t>Name</t>
  </si>
  <si>
    <t>Designation</t>
  </si>
  <si>
    <t>Role</t>
  </si>
  <si>
    <t>Service Delivery</t>
  </si>
  <si>
    <t>Estates</t>
  </si>
  <si>
    <t>NORTH YORKSHIRE POLICE, FIRE &amp; CRIME COMMISSIONER (FIRE &amp; RESCUE AUTHORITY)</t>
  </si>
  <si>
    <t>Estimated</t>
  </si>
  <si>
    <t>2024/25</t>
  </si>
  <si>
    <t>£000</t>
  </si>
  <si>
    <t>Capital Receipts</t>
  </si>
  <si>
    <t>EXPENDITURE:</t>
  </si>
  <si>
    <t>4x4 Vehicles (Landrover or equivalent)</t>
  </si>
  <si>
    <t>Water Rescue Boats</t>
  </si>
  <si>
    <t>Vans and Support Vehicles</t>
  </si>
  <si>
    <t>Emergency First Responder Cars</t>
  </si>
  <si>
    <t>Azure Refresh</t>
  </si>
  <si>
    <t>Citrix Farm Upgrade</t>
  </si>
  <si>
    <t>CFRMIS Replacement</t>
  </si>
  <si>
    <t>Website Redevelopment</t>
  </si>
  <si>
    <t>PC replacement / expansion programme (⅕ per year over 5 years)</t>
  </si>
  <si>
    <t>Server replacement / expansion programme (⅕ per year over 5 years)</t>
  </si>
  <si>
    <t>Fire</t>
  </si>
  <si>
    <t>Enable</t>
  </si>
  <si>
    <t>Total</t>
  </si>
  <si>
    <t>Water Testing</t>
  </si>
  <si>
    <t>Total Expenditure</t>
  </si>
  <si>
    <t>Fixtures Fittings and Equipment</t>
  </si>
  <si>
    <t>R0565</t>
  </si>
  <si>
    <t>Contribution to Employee Related Provision</t>
  </si>
  <si>
    <t>Training Expenses</t>
  </si>
  <si>
    <t>Equipment Purchase - BFS</t>
  </si>
  <si>
    <t>Books, Publications &amp; Audio Visual - BFS</t>
  </si>
  <si>
    <t>Other Hired &amp; Contracted Services - BFS</t>
  </si>
  <si>
    <t>Subscriptions - BFS</t>
  </si>
  <si>
    <t>Fees - Prosecution Income BFS</t>
  </si>
  <si>
    <t>Sale of Goods - Secure Letterboxes - CFS</t>
  </si>
  <si>
    <t>Sale of Goods - Smoke Alarm Income</t>
  </si>
  <si>
    <t>Catering Provisions (Community Rooms)</t>
  </si>
  <si>
    <t>Fees - Primary Authority Scheme</t>
  </si>
  <si>
    <t>FT Firefighters CFS Activities - Fire Setters and Prevent (CONTEST)</t>
  </si>
  <si>
    <t>R0281</t>
  </si>
  <si>
    <t>FT Firefighters National Insurance Contribution  - Fire Cadets</t>
  </si>
  <si>
    <t>FT Firefighters Community Fire Safety Activities - Fire Cadets</t>
  </si>
  <si>
    <t>Retained Firefighters Community Fire Safety Activities - Fire Cadets</t>
  </si>
  <si>
    <t>Equipment Purchase - Fire Cadets</t>
  </si>
  <si>
    <t>Entertainment and Refreshments - Fire Cadets</t>
  </si>
  <si>
    <t>Fees - Other Fire Cadets</t>
  </si>
  <si>
    <t>FT Firefighters Overtime - BTEC</t>
  </si>
  <si>
    <t>FT Firefighters National Insurance Contribution - BTEC</t>
  </si>
  <si>
    <t>Retained Firefighters Turnout or Attendance Fees - BTEC</t>
  </si>
  <si>
    <t>R0298</t>
  </si>
  <si>
    <t>FT Firefighters Overtime - Biker Down</t>
  </si>
  <si>
    <t>FT Firefighters Community Fire Safety Activities - Biker Down</t>
  </si>
  <si>
    <t>Fees - Other (Biker Down)</t>
  </si>
  <si>
    <t>R0249</t>
  </si>
  <si>
    <t>PSO Salary Costs</t>
  </si>
  <si>
    <t>Fuel &amp; Oil - PSO</t>
  </si>
  <si>
    <t>Clothing, Uniform and Laundry - PSO</t>
  </si>
  <si>
    <t>IT Hardware - PSOs</t>
  </si>
  <si>
    <t>Subscriptions - PSO</t>
  </si>
  <si>
    <t>Fees - PSO Recharge NYP</t>
  </si>
  <si>
    <t>FT Firefighters Overtime - PFCC Funded LIFE</t>
  </si>
  <si>
    <t>FT Firefighters National Insurance Contribution - PFCC Funded LIFE</t>
  </si>
  <si>
    <t>Retained Firefighters National Insurance Contribution - PFCC Funded LIFE</t>
  </si>
  <si>
    <t>Retained Firefighters Community Fire Safety Activities - PFCC Funded LIFE</t>
  </si>
  <si>
    <t>Catering Provisions - PFCC Funded LIFE</t>
  </si>
  <si>
    <t>Equipment - PFCC Funded LIFE</t>
  </si>
  <si>
    <t>Clothing, Uniform and Laundry - PFCC Funded LIFE</t>
  </si>
  <si>
    <t>Exam Fees - PFCC Funded LIFE</t>
  </si>
  <si>
    <t>Fees - Courses PFCC Funded LIFE</t>
  </si>
  <si>
    <t>FT Firefighters Overtime - National Resilience</t>
  </si>
  <si>
    <t>FT Firefighters Lay Trainers - National Resilience</t>
  </si>
  <si>
    <t>FT Firefighters National Insurance Contribution - National Resilience</t>
  </si>
  <si>
    <t>Training - National Resilience</t>
  </si>
  <si>
    <t>Training Aids - National Resilience</t>
  </si>
  <si>
    <t>Operational Equipment - National Resilience</t>
  </si>
  <si>
    <t>PPE - National Resilience</t>
  </si>
  <si>
    <t>Other Government Grants - National Resilience</t>
  </si>
  <si>
    <t>Fuel &amp;Oil</t>
  </si>
  <si>
    <t>Section 31  NNDR Grants</t>
  </si>
  <si>
    <t>Local Council Tax Support Grant</t>
  </si>
  <si>
    <t>CAO Subscriptions</t>
  </si>
  <si>
    <t>Transport Total</t>
  </si>
  <si>
    <t>Assurance</t>
  </si>
  <si>
    <t>Fire Training</t>
  </si>
  <si>
    <t>Ops Assurance</t>
  </si>
  <si>
    <t>Business Design &amp; Assurance Budget</t>
  </si>
  <si>
    <t>Comms &amp; Media</t>
  </si>
  <si>
    <t>BDA Staff Budget</t>
  </si>
  <si>
    <t>Finance Staff Budget</t>
  </si>
  <si>
    <t>Capabilities</t>
  </si>
  <si>
    <t>ITSS Staff Budget</t>
  </si>
  <si>
    <t>People Services</t>
  </si>
  <si>
    <t>People Services Staff Budget</t>
  </si>
  <si>
    <t>Assets</t>
  </si>
  <si>
    <t>Assets Staff Budget</t>
  </si>
  <si>
    <t>North Yorkshire Fire &amp; Rescue Service</t>
  </si>
  <si>
    <t>2024/2025</t>
  </si>
  <si>
    <t>Council Surplus/Deficit</t>
  </si>
  <si>
    <t>Enable Summary</t>
  </si>
  <si>
    <t>Fire Summary</t>
  </si>
  <si>
    <t>In order to comply with Audit requirements, please forward a copy of this document to</t>
  </si>
  <si>
    <t>LOGISTICS</t>
  </si>
  <si>
    <t>2025/26</t>
  </si>
  <si>
    <t>Off Road (Agrocat)</t>
  </si>
  <si>
    <t>Pool Cars</t>
  </si>
  <si>
    <t>Response Cars</t>
  </si>
  <si>
    <t>Trailers</t>
  </si>
  <si>
    <t>Welfare Vehicle</t>
  </si>
  <si>
    <t>2026/27</t>
  </si>
  <si>
    <t>2027/28</t>
  </si>
  <si>
    <t>2028/29</t>
  </si>
  <si>
    <t>Ripon Alterations</t>
  </si>
  <si>
    <t>Inclusivity Programme</t>
  </si>
  <si>
    <t>Malton - New Station</t>
  </si>
  <si>
    <t>Scarborough - New Station</t>
  </si>
  <si>
    <t>Northallerton New Station</t>
  </si>
  <si>
    <t>HR System</t>
  </si>
  <si>
    <t>Teams Conferencing</t>
  </si>
  <si>
    <t>Breathing Aparatus (new sets EOL replacement)</t>
  </si>
  <si>
    <t>North Yorkshire Police, Fire and Crime Commissioner</t>
  </si>
  <si>
    <t>Fire &amp; Rescue Authority Summary</t>
  </si>
  <si>
    <t>2025/2026</t>
  </si>
  <si>
    <t>National Insurance increase Mitigiation Grant</t>
  </si>
  <si>
    <t>New Developments Reserve</t>
  </si>
  <si>
    <t>Pensions Grant</t>
  </si>
  <si>
    <t>ESMCP/Local Transition Resource Reserve</t>
  </si>
  <si>
    <t>Home Office Protection Uplift Grant Reserve</t>
  </si>
  <si>
    <t>Collection Fund reserve</t>
  </si>
  <si>
    <t>Vehicle Consumables</t>
  </si>
  <si>
    <t>Vehicle Batteries</t>
  </si>
  <si>
    <t>Vehicle Parts</t>
  </si>
  <si>
    <t>Vehicle Tyres</t>
  </si>
  <si>
    <t>Postage</t>
  </si>
  <si>
    <t>R0036</t>
  </si>
  <si>
    <t>PFI -MRP</t>
  </si>
  <si>
    <t>PFI Interest</t>
  </si>
  <si>
    <t>Agency Staff - HR cover</t>
  </si>
  <si>
    <t>Subscriptions - Health &amp; Safety</t>
  </si>
  <si>
    <t>Training Courses</t>
  </si>
  <si>
    <t>CFRMIS Development</t>
  </si>
  <si>
    <t>Mobile Phones</t>
  </si>
  <si>
    <t>Grant</t>
  </si>
  <si>
    <t>Grenfell Host Authority Costs</t>
  </si>
  <si>
    <t>Grenfell Host Authority Grant</t>
  </si>
  <si>
    <t>R0250</t>
  </si>
  <si>
    <t>Grenfell Officer Costs</t>
  </si>
  <si>
    <t>Grenfell Staff Costs</t>
  </si>
  <si>
    <t>R0253</t>
  </si>
  <si>
    <t>National Insurance increase Mitigation Grant</t>
  </si>
  <si>
    <t>Books &amp; Publications</t>
  </si>
  <si>
    <t>Books and Publications</t>
  </si>
  <si>
    <t>NYFRS</t>
  </si>
  <si>
    <t>Sub</t>
  </si>
  <si>
    <t>Position</t>
  </si>
  <si>
    <t>Rank</t>
  </si>
  <si>
    <t>G2</t>
  </si>
  <si>
    <t>G12</t>
  </si>
  <si>
    <t>G9</t>
  </si>
  <si>
    <t>G6</t>
  </si>
  <si>
    <t>G11</t>
  </si>
  <si>
    <t>Surveyor Technician</t>
  </si>
  <si>
    <t>FIRE SCP28</t>
  </si>
  <si>
    <t>Hydrant Technician</t>
  </si>
  <si>
    <t>Workshop Manager (Commercial)</t>
  </si>
  <si>
    <t>FIRE SCP33</t>
  </si>
  <si>
    <t xml:space="preserve">General Stores Assistant </t>
  </si>
  <si>
    <t>Vehicle Technician (Commercial)</t>
  </si>
  <si>
    <t>Ladder and Equipment Technician</t>
  </si>
  <si>
    <t>G7</t>
  </si>
  <si>
    <t>Project Manager</t>
  </si>
  <si>
    <t>Inspection Officer</t>
  </si>
  <si>
    <t>Inspection Support Officer</t>
  </si>
  <si>
    <t>Business Continuity Risk Manager</t>
  </si>
  <si>
    <t>Data Analyst</t>
  </si>
  <si>
    <t>FIRE SCP25</t>
  </si>
  <si>
    <t>FIRE SCP8</t>
  </si>
  <si>
    <t>FIRE SCP14</t>
  </si>
  <si>
    <t>FIRE SCP17</t>
  </si>
  <si>
    <t>Application Support Engineer</t>
  </si>
  <si>
    <t>Development Engineer</t>
  </si>
  <si>
    <t>Infrastructure Manager</t>
  </si>
  <si>
    <t>Network Engineer (Data &amp; Voice)</t>
  </si>
  <si>
    <t>Operational Technology Engineer</t>
  </si>
  <si>
    <t>Technical Service owner (Client Computing Services)</t>
  </si>
  <si>
    <t>Desktop Support Engineer</t>
  </si>
  <si>
    <t>Service Delivery Administrator</t>
  </si>
  <si>
    <t>Associate People Services Business Partner</t>
  </si>
  <si>
    <t>People Advisor</t>
  </si>
  <si>
    <t>Talent and Diversity Lead</t>
  </si>
  <si>
    <t>Talent Admin (Acquisition)</t>
  </si>
  <si>
    <t>People Services People Administrator</t>
  </si>
  <si>
    <t>People Services Health and Safety Manager</t>
  </si>
  <si>
    <t xml:space="preserve">People Services Health and Safety Adviser </t>
  </si>
  <si>
    <t>Lead Health and Wellbeing Nurse</t>
  </si>
  <si>
    <t>Health and Wellbeing Administrator</t>
  </si>
  <si>
    <t>Talent Planning Analytics Lead</t>
  </si>
  <si>
    <t>Senior Accountant</t>
  </si>
  <si>
    <t>Management Accountant</t>
  </si>
  <si>
    <t>Accounting Technician</t>
  </si>
  <si>
    <t>Budget Support Officer</t>
  </si>
  <si>
    <t>Payroll Budget Support Officer</t>
  </si>
  <si>
    <t>Payroll Administrator</t>
  </si>
  <si>
    <t>FIRE SCP31</t>
  </si>
  <si>
    <t>FIRE SCP22</t>
  </si>
  <si>
    <t>Safeguarding Officer</t>
  </si>
  <si>
    <t>Driving Instuctor</t>
  </si>
  <si>
    <t>R0231</t>
  </si>
  <si>
    <t>Fire Safety East</t>
  </si>
  <si>
    <t>R0232</t>
  </si>
  <si>
    <t>Fire Safety South</t>
  </si>
  <si>
    <t>R0233</t>
  </si>
  <si>
    <t>Fire Safety West</t>
  </si>
  <si>
    <t>R0171</t>
  </si>
  <si>
    <t>Community Safety Officer - Scarborough</t>
  </si>
  <si>
    <t>Community Safety Officer - Whitby</t>
  </si>
  <si>
    <t>R0172</t>
  </si>
  <si>
    <t>Community Safety Officer - Hambleton</t>
  </si>
  <si>
    <t>R0173</t>
  </si>
  <si>
    <t>Community Safety Officer - Ryedale</t>
  </si>
  <si>
    <t>R0174</t>
  </si>
  <si>
    <t>Community Safety Officer - Selby/Tadcaster</t>
  </si>
  <si>
    <t>R0175</t>
  </si>
  <si>
    <t>Community Safety Officer - York</t>
  </si>
  <si>
    <t>R0176</t>
  </si>
  <si>
    <t>Community Safety Officer - Harrogate</t>
  </si>
  <si>
    <t>Public Safety Officer</t>
  </si>
  <si>
    <t>R0177</t>
  </si>
  <si>
    <t>Community Safety Officer - Craven</t>
  </si>
  <si>
    <t>R0178</t>
  </si>
  <si>
    <t>Community Safety Officer - Richmond</t>
  </si>
  <si>
    <t>R0003</t>
  </si>
  <si>
    <t>District Administration Assistant - Northallerton</t>
  </si>
  <si>
    <t>R0008</t>
  </si>
  <si>
    <t>District Administration Assistant - Malton</t>
  </si>
  <si>
    <t>R0016</t>
  </si>
  <si>
    <t>District Administration Assistant - Scarborough</t>
  </si>
  <si>
    <t>R0017</t>
  </si>
  <si>
    <t>District Administration Assistant - Whitby</t>
  </si>
  <si>
    <t>R0018</t>
  </si>
  <si>
    <t>District Administration Assistant - Selby</t>
  </si>
  <si>
    <t>R0019</t>
  </si>
  <si>
    <t>District Administration Assistant - Tadcaster</t>
  </si>
  <si>
    <t>District Administration Assistant - Acomb</t>
  </si>
  <si>
    <t>R0022</t>
  </si>
  <si>
    <t>District Administration Assistant - York</t>
  </si>
  <si>
    <t>R0026</t>
  </si>
  <si>
    <t>District Administration Assistant - Skipton</t>
  </si>
  <si>
    <t>R0028</t>
  </si>
  <si>
    <t>District Administration Assistant - Harrogate</t>
  </si>
  <si>
    <t>Capabilities Administration Assistant</t>
  </si>
  <si>
    <t>Capabilities Administrator</t>
  </si>
  <si>
    <t>R0038</t>
  </si>
  <si>
    <t>District Administration Assistant - Richmond</t>
  </si>
  <si>
    <t>Peripatetic Trainers - Grenfell Grant</t>
  </si>
  <si>
    <t>Pensions Remedy Advisor</t>
  </si>
  <si>
    <t>Training Centre Technician</t>
  </si>
  <si>
    <t>Exercise Physiologist</t>
  </si>
  <si>
    <t>Personnel &amp; Development Advisor</t>
  </si>
  <si>
    <t>FIRE SCP5</t>
  </si>
  <si>
    <t>FUNDING</t>
  </si>
  <si>
    <t>TRANSPORT excluding Cars</t>
  </si>
  <si>
    <t>TRANSPORT - Cars</t>
  </si>
  <si>
    <t>ISU x1 / HRU x2 / IRU x1</t>
  </si>
  <si>
    <t>Ripon Fire Station:</t>
  </si>
  <si>
    <t>Total estimated cost</t>
  </si>
  <si>
    <t>Contribution from NYP</t>
  </si>
  <si>
    <t>Cost to NYFRS</t>
  </si>
  <si>
    <t>Telephony Equipment Replacements and Upgrades</t>
  </si>
  <si>
    <t>Station End Equipment Replacements and Upgrades</t>
  </si>
  <si>
    <t>Session Initiated Protocol (SIP) Trunking</t>
  </si>
  <si>
    <t>Proxy Replacement</t>
  </si>
  <si>
    <t>VISION MAIT Interface</t>
  </si>
  <si>
    <t>Backup Storage</t>
  </si>
  <si>
    <t>UPS Installs at RET Stations</t>
  </si>
  <si>
    <t xml:space="preserve">Staff Forecasts </t>
  </si>
  <si>
    <t xml:space="preserve">Provided by </t>
  </si>
  <si>
    <t>Grade</t>
  </si>
  <si>
    <t>FULL YEAR
BUDGET FTE</t>
  </si>
  <si>
    <t>Establishment Costs</t>
  </si>
  <si>
    <t>Estates and Sustainability</t>
  </si>
  <si>
    <t xml:space="preserve">Senior Estates Officer </t>
  </si>
  <si>
    <t>Grade 12</t>
  </si>
  <si>
    <t>Grade 9</t>
  </si>
  <si>
    <t>Grade 4</t>
  </si>
  <si>
    <t>Fleet Services</t>
  </si>
  <si>
    <t>Grade 10/11</t>
  </si>
  <si>
    <t>Grade 6 - 8</t>
  </si>
  <si>
    <t xml:space="preserve">Grade 6 </t>
  </si>
  <si>
    <t>Fleet Services Administrator</t>
  </si>
  <si>
    <t>Grade 3</t>
  </si>
  <si>
    <t>Support Technician</t>
  </si>
  <si>
    <t>Grade 2</t>
  </si>
  <si>
    <t xml:space="preserve">Equipment Officer </t>
  </si>
  <si>
    <t>Grade 6</t>
  </si>
  <si>
    <t>Technical Administrator</t>
  </si>
  <si>
    <t>Grade 5</t>
  </si>
  <si>
    <t>Head of Assets</t>
  </si>
  <si>
    <t>Business Insight</t>
  </si>
  <si>
    <t>G8</t>
  </si>
  <si>
    <t xml:space="preserve">Data Modeller </t>
  </si>
  <si>
    <t>Corporate Communications</t>
  </si>
  <si>
    <t>Communications Officer</t>
  </si>
  <si>
    <t>Executive Support Services</t>
  </si>
  <si>
    <t>Personal Assistants</t>
  </si>
  <si>
    <t>G4-7.3</t>
  </si>
  <si>
    <t>Secretarial Support Officers</t>
  </si>
  <si>
    <t>Information Management</t>
  </si>
  <si>
    <t>Compliance and Data Protection Support Officer</t>
  </si>
  <si>
    <t>G5</t>
  </si>
  <si>
    <t>Portfolio Programme Management Office</t>
  </si>
  <si>
    <t>Programme Manager</t>
  </si>
  <si>
    <t>PO12-15</t>
  </si>
  <si>
    <t>G13</t>
  </si>
  <si>
    <t>Business Analysts</t>
  </si>
  <si>
    <t>Head of Finance / Chief Accountant</t>
  </si>
  <si>
    <t>LS2</t>
  </si>
  <si>
    <t>Pre Enable</t>
  </si>
  <si>
    <t>G10</t>
  </si>
  <si>
    <t>Infrastructure</t>
  </si>
  <si>
    <t>LS1</t>
  </si>
  <si>
    <t>Senior Engineer (Data &amp; Voice)</t>
  </si>
  <si>
    <t>G13-14.1</t>
  </si>
  <si>
    <t>Server &amp; Storage Engineer</t>
  </si>
  <si>
    <t>G6-8.2</t>
  </si>
  <si>
    <t>G3</t>
  </si>
  <si>
    <t>Application &amp; Development</t>
  </si>
  <si>
    <t>G12-13.1</t>
  </si>
  <si>
    <t>On Call Allowance</t>
  </si>
  <si>
    <t>BUDGET FTE</t>
  </si>
  <si>
    <t>Health &amp; Wellbeing</t>
  </si>
  <si>
    <t>G2/3</t>
  </si>
  <si>
    <t>People Operations</t>
  </si>
  <si>
    <t>G14+</t>
  </si>
  <si>
    <t>G10/11</t>
  </si>
  <si>
    <t>G8-9</t>
  </si>
  <si>
    <t>G7-8</t>
  </si>
  <si>
    <t>People Partnering</t>
  </si>
  <si>
    <t xml:space="preserve">Talent &amp; Development </t>
  </si>
  <si>
    <t>G10-11</t>
  </si>
  <si>
    <t>Budget Book 2023/2024 - Acknowledgement</t>
  </si>
  <si>
    <t xml:space="preserve">I confirm that I have received the 2023/2024 Budget Book. I have read and noted the </t>
  </si>
  <si>
    <t>Revenue Estimates 2022/2023 - 2026/2027</t>
  </si>
  <si>
    <t>Budgetary Control and Forecast Outturn Timetable 2023/2024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</si>
  <si>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</si>
  <si>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</si>
  <si>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</si>
  <si>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</si>
  <si>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</si>
  <si>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</si>
  <si>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</si>
  <si>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</si>
  <si>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</si>
  <si>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</si>
  <si>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</si>
  <si>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</si>
  <si>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28.04.23</t>
  </si>
  <si>
    <t>31.05.23</t>
  </si>
  <si>
    <t>30.06.23</t>
  </si>
  <si>
    <t>31.08.23</t>
  </si>
  <si>
    <t>31.10.23</t>
  </si>
  <si>
    <t>30.11.23</t>
  </si>
  <si>
    <t>31.01.24</t>
  </si>
  <si>
    <t>31.07.23</t>
  </si>
  <si>
    <t>29.09.23</t>
  </si>
  <si>
    <t>29.12.23</t>
  </si>
  <si>
    <t>29.02.24</t>
  </si>
  <si>
    <t>29.03.24</t>
  </si>
  <si>
    <t>08.05.23</t>
  </si>
  <si>
    <t>09.08.23</t>
  </si>
  <si>
    <t>03.04.24</t>
  </si>
  <si>
    <t>08.06.23</t>
  </si>
  <si>
    <t>10.07.23</t>
  </si>
  <si>
    <t>08.09.23</t>
  </si>
  <si>
    <t>09.10.23</t>
  </si>
  <si>
    <t>08.11.23</t>
  </si>
  <si>
    <t>08.12.23</t>
  </si>
  <si>
    <t>09.01.24</t>
  </si>
  <si>
    <t>08.02.24</t>
  </si>
  <si>
    <t>08.03.24</t>
  </si>
  <si>
    <t>Revised</t>
  </si>
  <si>
    <t>Category</t>
  </si>
  <si>
    <t>Narrative</t>
  </si>
  <si>
    <t>Water Tankers/Bowsers</t>
  </si>
  <si>
    <t>Telematics</t>
  </si>
  <si>
    <t>Budget Setting 23/24</t>
  </si>
  <si>
    <t>Lofthouse Refurbishment *</t>
  </si>
  <si>
    <t>Training Towers Renewal Programme</t>
  </si>
  <si>
    <t xml:space="preserve"> </t>
  </si>
  <si>
    <t>Secondary Bearer</t>
  </si>
  <si>
    <t>Firewatch App</t>
  </si>
  <si>
    <t>Meeting Room Technology</t>
  </si>
  <si>
    <t>CAPITAL PROGRAMME 2022/23 - 2027/28</t>
  </si>
  <si>
    <t>Reserve Brought Forward</t>
  </si>
  <si>
    <t>Revenue Contribution to Capital Reserve</t>
  </si>
  <si>
    <t>Borrowing</t>
  </si>
  <si>
    <t>Estates Replacement Borrowing</t>
  </si>
  <si>
    <t>ESTATES RENEWAL</t>
  </si>
  <si>
    <t>TOTAL APPROVED CAPITAL PROGRAMME</t>
  </si>
  <si>
    <t>ESTATES REPLACEMENT PROGRAMME</t>
  </si>
  <si>
    <t>Reserve Carried Forward</t>
  </si>
  <si>
    <t>LOGISTICS - CAPITAL PROGRAMME 2022/23 TO 2027/28</t>
  </si>
  <si>
    <t>IT - CAPITAL PROGRAMME 2022/23 TO 2027/28</t>
  </si>
  <si>
    <t>Capital Works</t>
  </si>
  <si>
    <t>ESTATES - CAPITAL PROGRAMME 2022/23 TO 2027/28</t>
  </si>
  <si>
    <t>Renewal</t>
  </si>
  <si>
    <t>Replacement</t>
  </si>
  <si>
    <t>TRANSPORT - CAPITAL PROGRAMME 2022/23 TO 2027/28</t>
  </si>
  <si>
    <t>P&amp;P investment</t>
  </si>
  <si>
    <t>TRANSPORT Total</t>
  </si>
  <si>
    <t>2023/24 Assets Budget</t>
  </si>
  <si>
    <t>2023/24 Assets - Transport</t>
  </si>
  <si>
    <t>2023/24 Assets - Estates</t>
  </si>
  <si>
    <t>2023/24 Assets - Logistics</t>
  </si>
  <si>
    <t>Cleaning Materials</t>
  </si>
  <si>
    <t>2023/24 Assurance Budget</t>
  </si>
  <si>
    <t>2023/24 Ops Assurance Budget</t>
  </si>
  <si>
    <t>2023/24 Assurance - Fire Training Budget</t>
  </si>
  <si>
    <t>2023/24 Business Design and Assurance Budget</t>
  </si>
  <si>
    <t>2023/24 BDA - Exec Support Budget</t>
  </si>
  <si>
    <t>2023/24 BDA - Comms &amp; Media</t>
  </si>
  <si>
    <t>2023/24 Capabilities Budget</t>
  </si>
  <si>
    <t>P&amp;P Training</t>
  </si>
  <si>
    <t>2023/24 Capabilities - Response</t>
  </si>
  <si>
    <t>2023/24 Finance and Administration Budget</t>
  </si>
  <si>
    <t>R0394</t>
  </si>
  <si>
    <t>R0396</t>
  </si>
  <si>
    <t>R0395</t>
  </si>
  <si>
    <t>5072</t>
  </si>
  <si>
    <t>R0392</t>
  </si>
  <si>
    <t>R0153</t>
  </si>
  <si>
    <t>R0391</t>
  </si>
  <si>
    <t>EN001</t>
  </si>
  <si>
    <t>R0582</t>
  </si>
  <si>
    <t>R0397</t>
  </si>
  <si>
    <t>2023/24 ITSS Budget</t>
  </si>
  <si>
    <r>
      <rPr>
        <b/>
        <sz val="11"/>
        <color theme="1"/>
        <rFont val="Arial"/>
        <family val="2"/>
      </rPr>
      <t>Firelink</t>
    </r>
    <r>
      <rPr>
        <sz val="10"/>
        <rFont val="Arial"/>
      </rPr>
      <t xml:space="preserve"> - Communications</t>
    </r>
  </si>
  <si>
    <r>
      <rPr>
        <b/>
        <sz val="11"/>
        <color theme="1"/>
        <rFont val="Arial"/>
        <family val="2"/>
      </rPr>
      <t xml:space="preserve">Firelink </t>
    </r>
    <r>
      <rPr>
        <sz val="10"/>
        <rFont val="Arial"/>
      </rPr>
      <t>- Other Government Grants</t>
    </r>
  </si>
  <si>
    <r>
      <rPr>
        <b/>
        <sz val="11"/>
        <color theme="1"/>
        <rFont val="Arial"/>
        <family val="2"/>
      </rPr>
      <t xml:space="preserve">ESMCP </t>
    </r>
    <r>
      <rPr>
        <sz val="10"/>
        <rFont val="Arial"/>
      </rPr>
      <t>- Other Government Grants</t>
    </r>
  </si>
  <si>
    <r>
      <rPr>
        <b/>
        <sz val="11"/>
        <color theme="1"/>
        <rFont val="Arial"/>
        <family val="2"/>
      </rPr>
      <t>ESMCP</t>
    </r>
    <r>
      <rPr>
        <sz val="10"/>
        <rFont val="Arial"/>
      </rPr>
      <t xml:space="preserve"> - Other Hired &amp; Contracted Services</t>
    </r>
  </si>
  <si>
    <r>
      <rPr>
        <b/>
        <sz val="11"/>
        <color theme="1"/>
        <rFont val="Arial"/>
        <family val="2"/>
      </rPr>
      <t>ESMCP</t>
    </r>
    <r>
      <rPr>
        <sz val="10"/>
        <rFont val="Arial"/>
      </rPr>
      <t xml:space="preserve"> - IT Hardware</t>
    </r>
  </si>
  <si>
    <r>
      <rPr>
        <b/>
        <sz val="11"/>
        <color theme="1"/>
        <rFont val="Arial"/>
        <family val="2"/>
      </rPr>
      <t>ESMCP</t>
    </r>
    <r>
      <rPr>
        <sz val="10"/>
        <rFont val="Arial"/>
      </rPr>
      <t xml:space="preserve"> - IT Software</t>
    </r>
  </si>
  <si>
    <r>
      <rPr>
        <b/>
        <sz val="11"/>
        <color theme="1"/>
        <rFont val="Arial"/>
        <family val="2"/>
      </rPr>
      <t>ESMCP</t>
    </r>
    <r>
      <rPr>
        <sz val="10"/>
        <rFont val="Arial"/>
      </rPr>
      <t xml:space="preserve"> - IT Internet &amp; Network</t>
    </r>
  </si>
  <si>
    <r>
      <rPr>
        <b/>
        <sz val="11"/>
        <color theme="1"/>
        <rFont val="Arial"/>
        <family val="2"/>
      </rPr>
      <t>ESCMP</t>
    </r>
    <r>
      <rPr>
        <sz val="10"/>
        <rFont val="Arial"/>
      </rPr>
      <t xml:space="preserve"> - Staff Costs West Yorks - Other Government Grants</t>
    </r>
  </si>
  <si>
    <r>
      <rPr>
        <b/>
        <sz val="11"/>
        <color theme="1"/>
        <rFont val="Arial"/>
        <family val="2"/>
      </rPr>
      <t>ESCMP</t>
    </r>
    <r>
      <rPr>
        <sz val="10"/>
        <rFont val="Arial"/>
      </rPr>
      <t xml:space="preserve"> - Agency Staff Costs</t>
    </r>
  </si>
  <si>
    <t>2023/24 ITSS</t>
  </si>
  <si>
    <t>2023/24 People Services Budget</t>
  </si>
  <si>
    <t>2023/24 People Services</t>
  </si>
  <si>
    <t>Executive Support</t>
  </si>
  <si>
    <t>2026/2027</t>
  </si>
  <si>
    <t>Council Tax Precept</t>
  </si>
  <si>
    <t>2023/24 Capabilities - Prevention &amp; Protection</t>
  </si>
  <si>
    <t>2023/24 Assets - Staff</t>
  </si>
  <si>
    <t>2023/24 Business Design and Assurance - Staff</t>
  </si>
  <si>
    <t>FULL YEAR Budget 23/24</t>
  </si>
  <si>
    <t>2023/24 Finance - Staff</t>
  </si>
  <si>
    <t>2023/24 ITSS - Staff</t>
  </si>
  <si>
    <t>2023/24 People Services - Staff</t>
  </si>
  <si>
    <t>Budget 23/24</t>
  </si>
  <si>
    <t>2023/24 Fire Non Enable APTC - Staff</t>
  </si>
  <si>
    <t>Establishment 01/04/2023</t>
  </si>
  <si>
    <t>XXXXXXXXXXXX by 9th May 2023 quoting the below statement/details.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</si>
</sst>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6" formatCode="&quot;£&quot;#,##0;[Red]\-&quot;£&quot;#,##0"/>
    <numFmt numFmtId="43" formatCode="_-* #,##0.00_-;\-* #,##0.00_-;_-* &quot;-&quot;??_-;_-@_-"/>
    <numFmt numFmtId="164" formatCode="\$#,##0\ ;\(\$#,##0\)"/>
    <numFmt numFmtId="165" formatCode="#,##0.0"/>
    <numFmt numFmtId="166" formatCode="0.0"/>
    <numFmt numFmtId="167" formatCode="0.0%"/>
    <numFmt numFmtId="168" formatCode="#,##0;\(#,##0\)"/>
    <numFmt numFmtId="169" formatCode="\A\p\r\i\l\ \20\1\4"/>
    <numFmt numFmtId="170" formatCode="_(* #,##0_);_(* \(#,##0\);_(* &quot;-&quot;??_);_(@_)"/>
    <numFmt numFmtId="171" formatCode="_-* #,##0_-;\-* #,##0_-;_-* &quot;-&quot;??_-;_-@_-"/>
    <numFmt numFmtId="172" formatCode="#,##0.00;[Red]\(#,##0.00\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</font>
    <font>
      <b/>
      <sz val="12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4" fontId="6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2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6" fillId="0" borderId="1" applyNumberFormat="0" applyFont="0" applyFill="0" applyAlignment="0" applyProtection="0"/>
    <xf numFmtId="0" fontId="5" fillId="0" borderId="1" applyNumberFormat="0" applyFont="0" applyFill="0" applyAlignment="0" applyProtection="0"/>
    <xf numFmtId="0" fontId="5" fillId="0" borderId="0"/>
    <xf numFmtId="0" fontId="1" fillId="0" borderId="0"/>
  </cellStyleXfs>
  <cellXfs count="314">
    <xf numFmtId="0" fontId="0" fillId="0" borderId="0" xfId="0"/>
    <xf numFmtId="0" fontId="13" fillId="0" borderId="0" xfId="0" applyFont="1"/>
    <xf numFmtId="0" fontId="10" fillId="0" borderId="0" xfId="0" applyFont="1"/>
    <xf numFmtId="167" fontId="5" fillId="2" borderId="3" xfId="17" applyNumberFormat="1" applyFill="1" applyBorder="1"/>
    <xf numFmtId="168" fontId="5" fillId="2" borderId="3" xfId="17" applyNumberFormat="1" applyFill="1" applyBorder="1"/>
    <xf numFmtId="0" fontId="24" fillId="0" borderId="0" xfId="0" applyFont="1"/>
    <xf numFmtId="0" fontId="0" fillId="3" borderId="0" xfId="0" applyFill="1"/>
    <xf numFmtId="0" fontId="25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 vertical="center" wrapText="1"/>
    </xf>
    <xf numFmtId="0" fontId="25" fillId="3" borderId="0" xfId="0" applyFont="1" applyFill="1"/>
    <xf numFmtId="49" fontId="0" fillId="0" borderId="0" xfId="0" applyNumberFormat="1"/>
    <xf numFmtId="0" fontId="0" fillId="4" borderId="0" xfId="0" applyFill="1"/>
    <xf numFmtId="0" fontId="25" fillId="4" borderId="0" xfId="0" applyFont="1" applyFill="1"/>
    <xf numFmtId="0" fontId="0" fillId="0" borderId="0" xfId="0" quotePrefix="1"/>
    <xf numFmtId="3" fontId="0" fillId="0" borderId="0" xfId="0" applyNumberFormat="1"/>
    <xf numFmtId="49" fontId="0" fillId="0" borderId="0" xfId="0" quotePrefix="1" applyNumberFormat="1"/>
    <xf numFmtId="0" fontId="0" fillId="2" borderId="0" xfId="0" applyFill="1"/>
    <xf numFmtId="170" fontId="0" fillId="0" borderId="0" xfId="1" applyNumberFormat="1" applyFont="1"/>
    <xf numFmtId="0" fontId="26" fillId="0" borderId="0" xfId="22" applyFont="1" applyAlignment="1">
      <alignment horizontal="left" vertical="center" wrapText="1"/>
    </xf>
    <xf numFmtId="170" fontId="0" fillId="0" borderId="0" xfId="0" applyNumberFormat="1"/>
    <xf numFmtId="3" fontId="13" fillId="0" borderId="0" xfId="17" applyNumberFormat="1" applyFont="1"/>
    <xf numFmtId="0" fontId="15" fillId="0" borderId="0" xfId="17" applyFont="1"/>
    <xf numFmtId="3" fontId="13" fillId="0" borderId="0" xfId="0" applyNumberFormat="1" applyFont="1"/>
    <xf numFmtId="0" fontId="25" fillId="5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170" fontId="0" fillId="0" borderId="0" xfId="1" applyNumberFormat="1" applyFont="1" applyProtection="1"/>
    <xf numFmtId="170" fontId="0" fillId="0" borderId="10" xfId="1" applyNumberFormat="1" applyFont="1" applyBorder="1" applyProtection="1"/>
    <xf numFmtId="170" fontId="0" fillId="0" borderId="0" xfId="1" applyNumberFormat="1" applyFont="1" applyBorder="1" applyProtection="1"/>
    <xf numFmtId="170" fontId="25" fillId="0" borderId="0" xfId="1" applyNumberFormat="1" applyFont="1" applyProtection="1"/>
    <xf numFmtId="170" fontId="0" fillId="0" borderId="11" xfId="1" applyNumberFormat="1" applyFont="1" applyBorder="1" applyProtection="1"/>
    <xf numFmtId="170" fontId="25" fillId="0" borderId="11" xfId="1" applyNumberFormat="1" applyFont="1" applyBorder="1" applyProtection="1"/>
    <xf numFmtId="170" fontId="25" fillId="0" borderId="12" xfId="1" applyNumberFormat="1" applyFont="1" applyBorder="1" applyProtection="1"/>
    <xf numFmtId="0" fontId="25" fillId="7" borderId="0" xfId="0" applyFont="1" applyFill="1"/>
    <xf numFmtId="170" fontId="0" fillId="0" borderId="0" xfId="1" applyNumberFormat="1" applyFont="1" applyFill="1" applyProtection="1"/>
    <xf numFmtId="170" fontId="25" fillId="0" borderId="0" xfId="1" applyNumberFormat="1" applyFont="1" applyFill="1" applyProtection="1"/>
    <xf numFmtId="0" fontId="24" fillId="2" borderId="0" xfId="0" applyFont="1" applyFill="1"/>
    <xf numFmtId="22" fontId="0" fillId="2" borderId="0" xfId="0" applyNumberFormat="1" applyFill="1"/>
    <xf numFmtId="170" fontId="0" fillId="0" borderId="0" xfId="1" quotePrefix="1" applyNumberFormat="1" applyFont="1" applyFill="1" applyProtection="1"/>
    <xf numFmtId="170" fontId="25" fillId="0" borderId="0" xfId="1" applyNumberFormat="1" applyFont="1" applyBorder="1" applyProtection="1"/>
    <xf numFmtId="0" fontId="14" fillId="2" borderId="0" xfId="0" applyFont="1" applyFill="1" applyAlignment="1">
      <alignment horizontal="center"/>
    </xf>
    <xf numFmtId="166" fontId="0" fillId="2" borderId="0" xfId="0" applyNumberFormat="1" applyFill="1"/>
    <xf numFmtId="0" fontId="10" fillId="2" borderId="0" xfId="0" applyFont="1" applyFill="1"/>
    <xf numFmtId="0" fontId="11" fillId="2" borderId="0" xfId="0" applyFont="1" applyFill="1" applyAlignment="1">
      <alignment horizontal="left"/>
    </xf>
    <xf numFmtId="169" fontId="10" fillId="2" borderId="0" xfId="0" quotePrefix="1" applyNumberFormat="1" applyFont="1" applyFill="1"/>
    <xf numFmtId="169" fontId="10" fillId="2" borderId="0" xfId="0" applyNumberFormat="1" applyFont="1" applyFill="1"/>
    <xf numFmtId="0" fontId="10" fillId="2" borderId="0" xfId="0" quotePrefix="1" applyFont="1" applyFill="1"/>
    <xf numFmtId="0" fontId="28" fillId="2" borderId="0" xfId="0" applyFont="1" applyFill="1"/>
    <xf numFmtId="0" fontId="29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0" fontId="17" fillId="2" borderId="0" xfId="16" applyFont="1" applyFill="1" applyAlignment="1" applyProtection="1"/>
    <xf numFmtId="0" fontId="30" fillId="2" borderId="0" xfId="17" applyFont="1" applyFill="1"/>
    <xf numFmtId="0" fontId="31" fillId="2" borderId="0" xfId="17" applyFont="1" applyFill="1"/>
    <xf numFmtId="0" fontId="32" fillId="2" borderId="0" xfId="17" applyFont="1" applyFill="1"/>
    <xf numFmtId="0" fontId="18" fillId="0" borderId="0" xfId="16" applyFont="1" applyFill="1" applyAlignment="1" applyProtection="1"/>
    <xf numFmtId="0" fontId="19" fillId="2" borderId="0" xfId="0" applyFont="1" applyFill="1"/>
    <xf numFmtId="0" fontId="18" fillId="2" borderId="0" xfId="16" applyFont="1" applyFill="1" applyAlignment="1" applyProtection="1"/>
    <xf numFmtId="0" fontId="5" fillId="2" borderId="0" xfId="0" applyFont="1" applyFill="1"/>
    <xf numFmtId="0" fontId="5" fillId="0" borderId="14" xfId="17" applyBorder="1"/>
    <xf numFmtId="0" fontId="4" fillId="0" borderId="14" xfId="17" applyFont="1" applyBorder="1" applyAlignment="1">
      <alignment horizontal="center"/>
    </xf>
    <xf numFmtId="0" fontId="4" fillId="8" borderId="14" xfId="17" applyFont="1" applyFill="1" applyBorder="1" applyAlignment="1">
      <alignment horizontal="center"/>
    </xf>
    <xf numFmtId="0" fontId="4" fillId="0" borderId="6" xfId="19" applyFont="1" applyBorder="1"/>
    <xf numFmtId="0" fontId="4" fillId="0" borderId="15" xfId="19" applyFont="1" applyBorder="1"/>
    <xf numFmtId="0" fontId="4" fillId="0" borderId="7" xfId="19" applyFont="1" applyBorder="1"/>
    <xf numFmtId="0" fontId="5" fillId="0" borderId="3" xfId="17" applyBorder="1"/>
    <xf numFmtId="0" fontId="4" fillId="0" borderId="3" xfId="17" applyFont="1" applyBorder="1" applyAlignment="1">
      <alignment horizontal="center"/>
    </xf>
    <xf numFmtId="0" fontId="4" fillId="8" borderId="3" xfId="17" applyFont="1" applyFill="1" applyBorder="1" applyAlignment="1">
      <alignment horizontal="center"/>
    </xf>
    <xf numFmtId="0" fontId="4" fillId="0" borderId="16" xfId="19" applyFont="1" applyBorder="1" applyAlignment="1">
      <alignment horizontal="center"/>
    </xf>
    <xf numFmtId="0" fontId="4" fillId="0" borderId="3" xfId="19" applyFont="1" applyBorder="1" applyAlignment="1">
      <alignment horizontal="center"/>
    </xf>
    <xf numFmtId="0" fontId="4" fillId="0" borderId="8" xfId="19" applyFont="1" applyBorder="1" applyAlignment="1">
      <alignment horizontal="center"/>
    </xf>
    <xf numFmtId="0" fontId="4" fillId="0" borderId="4" xfId="17" applyFont="1" applyBorder="1" applyAlignment="1">
      <alignment horizontal="center"/>
    </xf>
    <xf numFmtId="0" fontId="4" fillId="8" borderId="4" xfId="17" applyFont="1" applyFill="1" applyBorder="1" applyAlignment="1">
      <alignment horizontal="center"/>
    </xf>
    <xf numFmtId="0" fontId="4" fillId="0" borderId="4" xfId="19" applyFont="1" applyBorder="1" applyAlignment="1">
      <alignment horizontal="center"/>
    </xf>
    <xf numFmtId="0" fontId="12" fillId="0" borderId="3" xfId="17" applyFont="1" applyBorder="1"/>
    <xf numFmtId="0" fontId="4" fillId="0" borderId="14" xfId="19" applyFont="1" applyBorder="1" applyAlignment="1">
      <alignment horizontal="center"/>
    </xf>
    <xf numFmtId="168" fontId="5" fillId="0" borderId="3" xfId="17" applyNumberFormat="1" applyBorder="1"/>
    <xf numFmtId="168" fontId="5" fillId="8" borderId="3" xfId="17" applyNumberFormat="1" applyFill="1" applyBorder="1"/>
    <xf numFmtId="0" fontId="5" fillId="0" borderId="3" xfId="17" applyBorder="1" applyAlignment="1">
      <alignment wrapText="1"/>
    </xf>
    <xf numFmtId="168" fontId="5" fillId="8" borderId="8" xfId="17" applyNumberFormat="1" applyFill="1" applyBorder="1"/>
    <xf numFmtId="0" fontId="4" fillId="0" borderId="3" xfId="17" applyFont="1" applyBorder="1"/>
    <xf numFmtId="168" fontId="4" fillId="0" borderId="17" xfId="17" applyNumberFormat="1" applyFont="1" applyBorder="1"/>
    <xf numFmtId="168" fontId="4" fillId="8" borderId="17" xfId="17" applyNumberFormat="1" applyFont="1" applyFill="1" applyBorder="1"/>
    <xf numFmtId="167" fontId="5" fillId="8" borderId="3" xfId="17" applyNumberFormat="1" applyFill="1" applyBorder="1"/>
    <xf numFmtId="0" fontId="4" fillId="0" borderId="3" xfId="17" applyFont="1" applyBorder="1" applyAlignment="1">
      <alignment wrapText="1"/>
    </xf>
    <xf numFmtId="168" fontId="4" fillId="0" borderId="9" xfId="17" applyNumberFormat="1" applyFont="1" applyBorder="1"/>
    <xf numFmtId="168" fontId="4" fillId="8" borderId="9" xfId="17" applyNumberFormat="1" applyFont="1" applyFill="1" applyBorder="1"/>
    <xf numFmtId="0" fontId="4" fillId="8" borderId="8" xfId="17" applyFont="1" applyFill="1" applyBorder="1" applyAlignment="1">
      <alignment horizontal="center"/>
    </xf>
    <xf numFmtId="3" fontId="4" fillId="0" borderId="14" xfId="17" applyNumberFormat="1" applyFont="1" applyBorder="1"/>
    <xf numFmtId="3" fontId="4" fillId="8" borderId="7" xfId="17" applyNumberFormat="1" applyFont="1" applyFill="1" applyBorder="1"/>
    <xf numFmtId="3" fontId="4" fillId="0" borderId="7" xfId="2" applyNumberFormat="1" applyFont="1" applyBorder="1"/>
    <xf numFmtId="3" fontId="5" fillId="8" borderId="3" xfId="17" applyNumberFormat="1" applyFill="1" applyBorder="1"/>
    <xf numFmtId="3" fontId="5" fillId="0" borderId="3" xfId="17" applyNumberFormat="1" applyBorder="1"/>
    <xf numFmtId="165" fontId="5" fillId="0" borderId="3" xfId="17" applyNumberFormat="1" applyBorder="1"/>
    <xf numFmtId="165" fontId="5" fillId="8" borderId="3" xfId="17" applyNumberFormat="1" applyFill="1" applyBorder="1"/>
    <xf numFmtId="0" fontId="33" fillId="0" borderId="3" xfId="19" applyFont="1" applyBorder="1"/>
    <xf numFmtId="0" fontId="5" fillId="0" borderId="3" xfId="19" applyBorder="1"/>
    <xf numFmtId="0" fontId="5" fillId="0" borderId="8" xfId="19" applyBorder="1"/>
    <xf numFmtId="0" fontId="4" fillId="5" borderId="17" xfId="17" applyFont="1" applyFill="1" applyBorder="1"/>
    <xf numFmtId="3" fontId="4" fillId="5" borderId="9" xfId="17" applyNumberFormat="1" applyFont="1" applyFill="1" applyBorder="1"/>
    <xf numFmtId="0" fontId="4" fillId="9" borderId="14" xfId="17" applyFont="1" applyFill="1" applyBorder="1" applyAlignment="1">
      <alignment horizontal="center"/>
    </xf>
    <xf numFmtId="0" fontId="4" fillId="9" borderId="6" xfId="19" applyFont="1" applyFill="1" applyBorder="1"/>
    <xf numFmtId="0" fontId="4" fillId="9" borderId="15" xfId="19" applyFont="1" applyFill="1" applyBorder="1"/>
    <xf numFmtId="0" fontId="4" fillId="9" borderId="7" xfId="19" applyFont="1" applyFill="1" applyBorder="1"/>
    <xf numFmtId="0" fontId="4" fillId="9" borderId="3" xfId="17" applyFont="1" applyFill="1" applyBorder="1" applyAlignment="1">
      <alignment horizontal="center"/>
    </xf>
    <xf numFmtId="0" fontId="4" fillId="9" borderId="3" xfId="19" applyFont="1" applyFill="1" applyBorder="1" applyAlignment="1">
      <alignment horizontal="center"/>
    </xf>
    <xf numFmtId="0" fontId="4" fillId="9" borderId="8" xfId="19" applyFont="1" applyFill="1" applyBorder="1" applyAlignment="1">
      <alignment horizontal="center"/>
    </xf>
    <xf numFmtId="0" fontId="4" fillId="9" borderId="4" xfId="17" applyFont="1" applyFill="1" applyBorder="1" applyAlignment="1">
      <alignment horizontal="center"/>
    </xf>
    <xf numFmtId="0" fontId="4" fillId="9" borderId="4" xfId="19" applyFont="1" applyFill="1" applyBorder="1" applyAlignment="1">
      <alignment horizontal="center"/>
    </xf>
    <xf numFmtId="0" fontId="4" fillId="10" borderId="14" xfId="17" applyFont="1" applyFill="1" applyBorder="1" applyAlignment="1">
      <alignment horizontal="center"/>
    </xf>
    <xf numFmtId="0" fontId="4" fillId="10" borderId="6" xfId="19" applyFont="1" applyFill="1" applyBorder="1"/>
    <xf numFmtId="0" fontId="4" fillId="10" borderId="15" xfId="19" applyFont="1" applyFill="1" applyBorder="1"/>
    <xf numFmtId="0" fontId="4" fillId="10" borderId="7" xfId="19" applyFont="1" applyFill="1" applyBorder="1"/>
    <xf numFmtId="0" fontId="4" fillId="10" borderId="3" xfId="17" applyFont="1" applyFill="1" applyBorder="1" applyAlignment="1">
      <alignment horizontal="center"/>
    </xf>
    <xf numFmtId="0" fontId="4" fillId="10" borderId="3" xfId="19" applyFont="1" applyFill="1" applyBorder="1" applyAlignment="1">
      <alignment horizontal="center"/>
    </xf>
    <xf numFmtId="0" fontId="4" fillId="10" borderId="8" xfId="19" applyFont="1" applyFill="1" applyBorder="1" applyAlignment="1">
      <alignment horizontal="center"/>
    </xf>
    <xf numFmtId="0" fontId="4" fillId="10" borderId="4" xfId="17" applyFont="1" applyFill="1" applyBorder="1" applyAlignment="1">
      <alignment horizontal="center"/>
    </xf>
    <xf numFmtId="0" fontId="4" fillId="10" borderId="4" xfId="19" applyFont="1" applyFill="1" applyBorder="1" applyAlignment="1">
      <alignment horizontal="center"/>
    </xf>
    <xf numFmtId="3" fontId="16" fillId="0" borderId="0" xfId="17" applyNumberFormat="1" applyFont="1" applyAlignment="1">
      <alignment horizontal="center"/>
    </xf>
    <xf numFmtId="0" fontId="25" fillId="0" borderId="0" xfId="0" applyFont="1"/>
    <xf numFmtId="49" fontId="25" fillId="0" borderId="0" xfId="0" applyNumberFormat="1" applyFont="1"/>
    <xf numFmtId="170" fontId="25" fillId="0" borderId="2" xfId="0" applyNumberFormat="1" applyFont="1" applyBorder="1"/>
    <xf numFmtId="0" fontId="4" fillId="10" borderId="16" xfId="19" applyFont="1" applyFill="1" applyBorder="1" applyAlignment="1">
      <alignment horizontal="center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167" fontId="5" fillId="0" borderId="3" xfId="17" applyNumberFormat="1" applyBorder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4" fillId="9" borderId="16" xfId="19" applyFont="1" applyFill="1" applyBorder="1" applyAlignment="1">
      <alignment horizontal="center"/>
    </xf>
    <xf numFmtId="0" fontId="0" fillId="12" borderId="0" xfId="0" applyFill="1" applyAlignment="1">
      <alignment wrapText="1"/>
    </xf>
    <xf numFmtId="0" fontId="0" fillId="12" borderId="0" xfId="0" applyFill="1"/>
    <xf numFmtId="14" fontId="34" fillId="12" borderId="0" xfId="0" applyNumberFormat="1" applyFont="1" applyFill="1" applyAlignment="1">
      <alignment horizontal="center" vertical="center" wrapText="1"/>
    </xf>
    <xf numFmtId="3" fontId="0" fillId="0" borderId="0" xfId="1" applyNumberFormat="1" applyFont="1"/>
    <xf numFmtId="0" fontId="34" fillId="0" borderId="0" xfId="0" applyFont="1" applyAlignment="1">
      <alignment horizontal="center" vertical="center"/>
    </xf>
    <xf numFmtId="2" fontId="0" fillId="0" borderId="0" xfId="0" applyNumberFormat="1"/>
    <xf numFmtId="4" fontId="4" fillId="0" borderId="18" xfId="0" applyNumberFormat="1" applyFont="1" applyBorder="1"/>
    <xf numFmtId="3" fontId="4" fillId="0" borderId="18" xfId="0" applyNumberFormat="1" applyFont="1" applyBorder="1"/>
    <xf numFmtId="3" fontId="16" fillId="0" borderId="2" xfId="0" applyNumberFormat="1" applyFont="1" applyBorder="1"/>
    <xf numFmtId="3" fontId="13" fillId="0" borderId="0" xfId="0" quotePrefix="1" applyNumberFormat="1" applyFont="1" applyAlignment="1">
      <alignment horizontal="center"/>
    </xf>
    <xf numFmtId="3" fontId="20" fillId="0" borderId="0" xfId="0" applyNumberFormat="1" applyFont="1"/>
    <xf numFmtId="0" fontId="15" fillId="0" borderId="0" xfId="0" applyFont="1"/>
    <xf numFmtId="0" fontId="27" fillId="0" borderId="0" xfId="0" applyFont="1"/>
    <xf numFmtId="0" fontId="34" fillId="13" borderId="14" xfId="0" applyFont="1" applyFill="1" applyBorder="1"/>
    <xf numFmtId="0" fontId="34" fillId="13" borderId="3" xfId="0" applyFont="1" applyFill="1" applyBorder="1"/>
    <xf numFmtId="0" fontId="34" fillId="13" borderId="17" xfId="0" applyFont="1" applyFill="1" applyBorder="1"/>
    <xf numFmtId="0" fontId="0" fillId="13" borderId="21" xfId="0" applyFill="1" applyBorder="1"/>
    <xf numFmtId="0" fontId="34" fillId="13" borderId="17" xfId="0" applyFont="1" applyFill="1" applyBorder="1" applyAlignment="1">
      <alignment horizontal="center"/>
    </xf>
    <xf numFmtId="172" fontId="5" fillId="13" borderId="17" xfId="17" applyNumberFormat="1" applyFill="1" applyBorder="1" applyAlignment="1">
      <alignment horizontal="right"/>
    </xf>
    <xf numFmtId="0" fontId="0" fillId="0" borderId="17" xfId="0" applyBorder="1"/>
    <xf numFmtId="0" fontId="31" fillId="0" borderId="17" xfId="0" applyFont="1" applyBorder="1"/>
    <xf numFmtId="2" fontId="5" fillId="0" borderId="17" xfId="17" applyNumberFormat="1" applyBorder="1" applyAlignment="1">
      <alignment horizontal="right"/>
    </xf>
    <xf numFmtId="3" fontId="5" fillId="13" borderId="17" xfId="17" applyNumberFormat="1" applyFill="1" applyBorder="1" applyAlignment="1">
      <alignment horizontal="right"/>
    </xf>
    <xf numFmtId="3" fontId="5" fillId="0" borderId="17" xfId="17" applyNumberFormat="1" applyBorder="1" applyAlignment="1">
      <alignment horizontal="right"/>
    </xf>
    <xf numFmtId="0" fontId="32" fillId="13" borderId="17" xfId="0" applyFont="1" applyFill="1" applyBorder="1"/>
    <xf numFmtId="2" fontId="0" fillId="13" borderId="21" xfId="0" applyNumberFormat="1" applyFill="1" applyBorder="1"/>
    <xf numFmtId="0" fontId="31" fillId="13" borderId="17" xfId="0" applyFont="1" applyFill="1" applyBorder="1"/>
    <xf numFmtId="2" fontId="5" fillId="13" borderId="17" xfId="17" applyNumberFormat="1" applyFill="1" applyBorder="1" applyAlignment="1">
      <alignment horizontal="right"/>
    </xf>
    <xf numFmtId="0" fontId="31" fillId="0" borderId="14" xfId="0" applyFont="1" applyBorder="1"/>
    <xf numFmtId="165" fontId="4" fillId="13" borderId="17" xfId="17" applyNumberFormat="1" applyFont="1" applyFill="1" applyBorder="1" applyAlignment="1">
      <alignment horizontal="right"/>
    </xf>
    <xf numFmtId="3" fontId="4" fillId="13" borderId="17" xfId="17" applyNumberFormat="1" applyFont="1" applyFill="1" applyBorder="1" applyAlignment="1">
      <alignment horizontal="right"/>
    </xf>
    <xf numFmtId="2" fontId="0" fillId="0" borderId="17" xfId="0" applyNumberFormat="1" applyBorder="1"/>
    <xf numFmtId="0" fontId="0" fillId="13" borderId="17" xfId="0" applyFill="1" applyBorder="1"/>
    <xf numFmtId="0" fontId="34" fillId="13" borderId="21" xfId="0" applyFont="1" applyFill="1" applyBorder="1" applyAlignment="1">
      <alignment horizontal="center"/>
    </xf>
    <xf numFmtId="0" fontId="0" fillId="13" borderId="21" xfId="0" applyFill="1" applyBorder="1" applyAlignment="1">
      <alignment horizontal="right"/>
    </xf>
    <xf numFmtId="171" fontId="21" fillId="13" borderId="17" xfId="1" applyNumberFormat="1" applyFont="1" applyFill="1" applyBorder="1"/>
    <xf numFmtId="171" fontId="21" fillId="13" borderId="21" xfId="1" applyNumberFormat="1" applyFont="1" applyFill="1" applyBorder="1"/>
    <xf numFmtId="0" fontId="34" fillId="0" borderId="17" xfId="0" applyFont="1" applyBorder="1"/>
    <xf numFmtId="0" fontId="34" fillId="13" borderId="14" xfId="0" applyFont="1" applyFill="1" applyBorder="1" applyAlignment="1">
      <alignment horizontal="center"/>
    </xf>
    <xf numFmtId="0" fontId="34" fillId="13" borderId="3" xfId="0" applyFont="1" applyFill="1" applyBorder="1" applyAlignment="1">
      <alignment horizontal="center"/>
    </xf>
    <xf numFmtId="0" fontId="34" fillId="0" borderId="0" xfId="0" applyFont="1"/>
    <xf numFmtId="0" fontId="37" fillId="15" borderId="0" xfId="0" applyFont="1" applyFill="1"/>
    <xf numFmtId="0" fontId="34" fillId="16" borderId="0" xfId="0" applyFont="1" applyFill="1"/>
    <xf numFmtId="0" fontId="34" fillId="5" borderId="0" xfId="0" applyFont="1" applyFill="1"/>
    <xf numFmtId="0" fontId="34" fillId="3" borderId="0" xfId="0" applyFont="1" applyFill="1"/>
    <xf numFmtId="0" fontId="34" fillId="17" borderId="0" xfId="0" applyFont="1" applyFill="1"/>
    <xf numFmtId="0" fontId="38" fillId="0" borderId="0" xfId="0" applyFont="1"/>
    <xf numFmtId="0" fontId="38" fillId="3" borderId="0" xfId="0" applyFont="1" applyFill="1"/>
    <xf numFmtId="0" fontId="34" fillId="15" borderId="0" xfId="0" applyFont="1" applyFill="1"/>
    <xf numFmtId="0" fontId="34" fillId="0" borderId="11" xfId="0" applyFont="1" applyBorder="1"/>
    <xf numFmtId="0" fontId="37" fillId="15" borderId="0" xfId="0" quotePrefix="1" applyFont="1" applyFill="1" applyAlignment="1">
      <alignment horizontal="center"/>
    </xf>
    <xf numFmtId="0" fontId="37" fillId="16" borderId="0" xfId="0" quotePrefix="1" applyFont="1" applyFill="1" applyAlignment="1">
      <alignment horizontal="center"/>
    </xf>
    <xf numFmtId="0" fontId="37" fillId="5" borderId="0" xfId="0" quotePrefix="1" applyFont="1" applyFill="1" applyAlignment="1">
      <alignment horizontal="center"/>
    </xf>
    <xf numFmtId="0" fontId="37" fillId="3" borderId="0" xfId="0" quotePrefix="1" applyFont="1" applyFill="1" applyAlignment="1">
      <alignment horizontal="center"/>
    </xf>
    <xf numFmtId="0" fontId="37" fillId="17" borderId="0" xfId="0" quotePrefix="1" applyFont="1" applyFill="1" applyAlignment="1">
      <alignment horizontal="center"/>
    </xf>
    <xf numFmtId="0" fontId="39" fillId="0" borderId="0" xfId="0" quotePrefix="1" applyFont="1" applyAlignment="1">
      <alignment horizontal="center"/>
    </xf>
    <xf numFmtId="0" fontId="39" fillId="3" borderId="0" xfId="0" quotePrefix="1" applyFont="1" applyFill="1" applyAlignment="1">
      <alignment horizontal="center"/>
    </xf>
    <xf numFmtId="0" fontId="34" fillId="0" borderId="10" xfId="0" applyFont="1" applyBorder="1"/>
    <xf numFmtId="0" fontId="0" fillId="0" borderId="10" xfId="0" applyBorder="1"/>
    <xf numFmtId="171" fontId="0" fillId="15" borderId="4" xfId="1" applyNumberFormat="1" applyFont="1" applyFill="1" applyBorder="1"/>
    <xf numFmtId="171" fontId="0" fillId="16" borderId="4" xfId="1" applyNumberFormat="1" applyFont="1" applyFill="1" applyBorder="1"/>
    <xf numFmtId="171" fontId="0" fillId="5" borderId="4" xfId="1" applyNumberFormat="1" applyFont="1" applyFill="1" applyBorder="1"/>
    <xf numFmtId="171" fontId="0" fillId="3" borderId="4" xfId="1" applyNumberFormat="1" applyFont="1" applyFill="1" applyBorder="1"/>
    <xf numFmtId="171" fontId="0" fillId="17" borderId="4" xfId="1" applyNumberFormat="1" applyFont="1" applyFill="1" applyBorder="1"/>
    <xf numFmtId="171" fontId="40" fillId="0" borderId="4" xfId="1" applyNumberFormat="1" applyFont="1" applyFill="1" applyBorder="1"/>
    <xf numFmtId="171" fontId="0" fillId="15" borderId="17" xfId="1" applyNumberFormat="1" applyFont="1" applyFill="1" applyBorder="1"/>
    <xf numFmtId="171" fontId="0" fillId="16" borderId="17" xfId="1" applyNumberFormat="1" applyFont="1" applyFill="1" applyBorder="1"/>
    <xf numFmtId="171" fontId="0" fillId="5" borderId="17" xfId="1" applyNumberFormat="1" applyFont="1" applyFill="1" applyBorder="1"/>
    <xf numFmtId="171" fontId="0" fillId="3" borderId="17" xfId="1" applyNumberFormat="1" applyFont="1" applyFill="1" applyBorder="1"/>
    <xf numFmtId="171" fontId="0" fillId="17" borderId="17" xfId="1" applyNumberFormat="1" applyFont="1" applyFill="1" applyBorder="1"/>
    <xf numFmtId="171" fontId="40" fillId="0" borderId="17" xfId="1" applyNumberFormat="1" applyFont="1" applyFill="1" applyBorder="1"/>
    <xf numFmtId="171" fontId="42" fillId="16" borderId="17" xfId="1" applyNumberFormat="1" applyFont="1" applyFill="1" applyBorder="1"/>
    <xf numFmtId="171" fontId="0" fillId="0" borderId="0" xfId="0" applyNumberFormat="1"/>
    <xf numFmtId="171" fontId="0" fillId="16" borderId="4" xfId="1" applyNumberFormat="1" applyFont="1" applyFill="1" applyBorder="1" applyAlignment="1">
      <alignment horizontal="right"/>
    </xf>
    <xf numFmtId="171" fontId="0" fillId="5" borderId="4" xfId="1" applyNumberFormat="1" applyFont="1" applyFill="1" applyBorder="1" applyAlignment="1">
      <alignment horizontal="right"/>
    </xf>
    <xf numFmtId="171" fontId="0" fillId="3" borderId="4" xfId="1" applyNumberFormat="1" applyFont="1" applyFill="1" applyBorder="1" applyAlignment="1">
      <alignment horizontal="right"/>
    </xf>
    <xf numFmtId="171" fontId="0" fillId="17" borderId="4" xfId="1" applyNumberFormat="1" applyFont="1" applyFill="1" applyBorder="1" applyAlignment="1">
      <alignment horizontal="right"/>
    </xf>
    <xf numFmtId="171" fontId="31" fillId="0" borderId="4" xfId="1" applyNumberFormat="1" applyFont="1" applyFill="1" applyBorder="1" applyAlignment="1">
      <alignment horizontal="right"/>
    </xf>
    <xf numFmtId="171" fontId="31" fillId="3" borderId="4" xfId="1" applyNumberFormat="1" applyFont="1" applyFill="1" applyBorder="1"/>
    <xf numFmtId="171" fontId="0" fillId="16" borderId="17" xfId="1" applyNumberFormat="1" applyFont="1" applyFill="1" applyBorder="1" applyAlignment="1">
      <alignment horizontal="right"/>
    </xf>
    <xf numFmtId="171" fontId="0" fillId="5" borderId="17" xfId="1" applyNumberFormat="1" applyFont="1" applyFill="1" applyBorder="1" applyAlignment="1">
      <alignment horizontal="right"/>
    </xf>
    <xf numFmtId="171" fontId="0" fillId="3" borderId="17" xfId="1" applyNumberFormat="1" applyFont="1" applyFill="1" applyBorder="1" applyAlignment="1">
      <alignment horizontal="right"/>
    </xf>
    <xf numFmtId="171" fontId="0" fillId="17" borderId="17" xfId="1" applyNumberFormat="1" applyFont="1" applyFill="1" applyBorder="1" applyAlignment="1">
      <alignment horizontal="right"/>
    </xf>
    <xf numFmtId="171" fontId="31" fillId="0" borderId="17" xfId="1" applyNumberFormat="1" applyFont="1" applyFill="1" applyBorder="1" applyAlignment="1">
      <alignment horizontal="right"/>
    </xf>
    <xf numFmtId="171" fontId="31" fillId="3" borderId="17" xfId="1" applyNumberFormat="1" applyFont="1" applyFill="1" applyBorder="1"/>
    <xf numFmtId="0" fontId="36" fillId="0" borderId="0" xfId="0" applyFont="1"/>
    <xf numFmtId="171" fontId="41" fillId="0" borderId="4" xfId="1" applyNumberFormat="1" applyFont="1" applyFill="1" applyBorder="1"/>
    <xf numFmtId="171" fontId="41" fillId="0" borderId="17" xfId="1" applyNumberFormat="1" applyFont="1" applyFill="1" applyBorder="1"/>
    <xf numFmtId="0" fontId="13" fillId="0" borderId="0" xfId="26" applyFont="1"/>
    <xf numFmtId="0" fontId="13" fillId="2" borderId="0" xfId="26" applyFont="1" applyFill="1"/>
    <xf numFmtId="0" fontId="15" fillId="0" borderId="0" xfId="26" applyFont="1"/>
    <xf numFmtId="0" fontId="27" fillId="2" borderId="0" xfId="27" applyFont="1" applyFill="1"/>
    <xf numFmtId="0" fontId="13" fillId="0" borderId="6" xfId="26" applyFont="1" applyBorder="1"/>
    <xf numFmtId="0" fontId="16" fillId="2" borderId="14" xfId="26" applyFont="1" applyFill="1" applyBorder="1" applyAlignment="1">
      <alignment horizontal="center"/>
    </xf>
    <xf numFmtId="0" fontId="26" fillId="18" borderId="14" xfId="26" applyFont="1" applyFill="1" applyBorder="1" applyAlignment="1">
      <alignment horizontal="center"/>
    </xf>
    <xf numFmtId="0" fontId="16" fillId="0" borderId="14" xfId="26" applyFont="1" applyBorder="1" applyAlignment="1">
      <alignment horizontal="center"/>
    </xf>
    <xf numFmtId="0" fontId="16" fillId="0" borderId="7" xfId="26" applyFont="1" applyBorder="1" applyAlignment="1">
      <alignment horizontal="center"/>
    </xf>
    <xf numFmtId="0" fontId="16" fillId="2" borderId="7" xfId="26" applyFont="1" applyFill="1" applyBorder="1" applyAlignment="1">
      <alignment horizontal="center"/>
    </xf>
    <xf numFmtId="0" fontId="13" fillId="0" borderId="5" xfId="26" applyFont="1" applyBorder="1"/>
    <xf numFmtId="0" fontId="16" fillId="2" borderId="3" xfId="26" applyFont="1" applyFill="1" applyBorder="1" applyAlignment="1">
      <alignment horizontal="center"/>
    </xf>
    <xf numFmtId="0" fontId="26" fillId="18" borderId="3" xfId="26" applyFont="1" applyFill="1" applyBorder="1" applyAlignment="1">
      <alignment horizontal="center"/>
    </xf>
    <xf numFmtId="0" fontId="16" fillId="0" borderId="3" xfId="26" applyFont="1" applyBorder="1" applyAlignment="1">
      <alignment horizontal="center"/>
    </xf>
    <xf numFmtId="0" fontId="16" fillId="0" borderId="8" xfId="26" quotePrefix="1" applyFont="1" applyBorder="1" applyAlignment="1">
      <alignment horizontal="center"/>
    </xf>
    <xf numFmtId="0" fontId="16" fillId="2" borderId="8" xfId="26" applyFont="1" applyFill="1" applyBorder="1" applyAlignment="1">
      <alignment horizontal="center"/>
    </xf>
    <xf numFmtId="6" fontId="16" fillId="2" borderId="4" xfId="26" quotePrefix="1" applyNumberFormat="1" applyFont="1" applyFill="1" applyBorder="1" applyAlignment="1">
      <alignment horizontal="center"/>
    </xf>
    <xf numFmtId="6" fontId="26" fillId="18" borderId="4" xfId="26" quotePrefix="1" applyNumberFormat="1" applyFont="1" applyFill="1" applyBorder="1" applyAlignment="1">
      <alignment horizontal="center"/>
    </xf>
    <xf numFmtId="6" fontId="16" fillId="0" borderId="4" xfId="26" quotePrefix="1" applyNumberFormat="1" applyFont="1" applyBorder="1" applyAlignment="1">
      <alignment horizontal="center"/>
    </xf>
    <xf numFmtId="6" fontId="16" fillId="0" borderId="16" xfId="26" quotePrefix="1" applyNumberFormat="1" applyFont="1" applyBorder="1" applyAlignment="1">
      <alignment horizontal="center"/>
    </xf>
    <xf numFmtId="6" fontId="16" fillId="2" borderId="8" xfId="26" quotePrefix="1" applyNumberFormat="1" applyFont="1" applyFill="1" applyBorder="1" applyAlignment="1">
      <alignment horizontal="center"/>
    </xf>
    <xf numFmtId="0" fontId="16" fillId="0" borderId="6" xfId="21" applyFont="1" applyBorder="1" applyAlignment="1">
      <alignment horizontal="left"/>
    </xf>
    <xf numFmtId="3" fontId="16" fillId="2" borderId="5" xfId="21" quotePrefix="1" applyNumberFormat="1" applyFont="1" applyFill="1" applyBorder="1" applyAlignment="1">
      <alignment horizontal="center"/>
    </xf>
    <xf numFmtId="3" fontId="26" fillId="18" borderId="3" xfId="21" quotePrefix="1" applyNumberFormat="1" applyFont="1" applyFill="1" applyBorder="1" applyAlignment="1">
      <alignment horizontal="center"/>
    </xf>
    <xf numFmtId="3" fontId="16" fillId="0" borderId="8" xfId="21" quotePrefix="1" applyNumberFormat="1" applyFont="1" applyBorder="1" applyAlignment="1">
      <alignment horizontal="center"/>
    </xf>
    <xf numFmtId="3" fontId="16" fillId="0" borderId="3" xfId="21" quotePrefix="1" applyNumberFormat="1" applyFont="1" applyBorder="1" applyAlignment="1">
      <alignment horizontal="center"/>
    </xf>
    <xf numFmtId="3" fontId="16" fillId="2" borderId="14" xfId="21" quotePrefix="1" applyNumberFormat="1" applyFont="1" applyFill="1" applyBorder="1" applyAlignment="1">
      <alignment horizontal="center"/>
    </xf>
    <xf numFmtId="0" fontId="16" fillId="19" borderId="23" xfId="21" applyFont="1" applyFill="1" applyBorder="1" applyAlignment="1">
      <alignment horizontal="left"/>
    </xf>
    <xf numFmtId="3" fontId="26" fillId="19" borderId="24" xfId="21" quotePrefix="1" applyNumberFormat="1" applyFont="1" applyFill="1" applyBorder="1"/>
    <xf numFmtId="3" fontId="26" fillId="19" borderId="25" xfId="21" quotePrefix="1" applyNumberFormat="1" applyFont="1" applyFill="1" applyBorder="1"/>
    <xf numFmtId="0" fontId="13" fillId="2" borderId="5" xfId="21" applyFont="1" applyFill="1" applyBorder="1" applyAlignment="1">
      <alignment horizontal="left"/>
    </xf>
    <xf numFmtId="3" fontId="13" fillId="2" borderId="5" xfId="21" applyNumberFormat="1" applyFont="1" applyFill="1" applyBorder="1"/>
    <xf numFmtId="3" fontId="13" fillId="18" borderId="5" xfId="21" applyNumberFormat="1" applyFont="1" applyFill="1" applyBorder="1"/>
    <xf numFmtId="3" fontId="13" fillId="2" borderId="19" xfId="21" applyNumberFormat="1" applyFont="1" applyFill="1" applyBorder="1"/>
    <xf numFmtId="0" fontId="13" fillId="2" borderId="3" xfId="21" applyFont="1" applyFill="1" applyBorder="1" applyAlignment="1">
      <alignment horizontal="left"/>
    </xf>
    <xf numFmtId="3" fontId="13" fillId="2" borderId="3" xfId="21" applyNumberFormat="1" applyFont="1" applyFill="1" applyBorder="1"/>
    <xf numFmtId="3" fontId="13" fillId="2" borderId="20" xfId="21" applyNumberFormat="1" applyFont="1" applyFill="1" applyBorder="1"/>
    <xf numFmtId="0" fontId="16" fillId="20" borderId="26" xfId="21" applyFont="1" applyFill="1" applyBorder="1"/>
    <xf numFmtId="3" fontId="16" fillId="20" borderId="27" xfId="21" applyNumberFormat="1" applyFont="1" applyFill="1" applyBorder="1"/>
    <xf numFmtId="0" fontId="15" fillId="2" borderId="5" xfId="21" applyFont="1" applyFill="1" applyBorder="1"/>
    <xf numFmtId="3" fontId="16" fillId="2" borderId="19" xfId="21" applyNumberFormat="1" applyFont="1" applyFill="1" applyBorder="1"/>
    <xf numFmtId="3" fontId="16" fillId="18" borderId="19" xfId="21" applyNumberFormat="1" applyFont="1" applyFill="1" applyBorder="1"/>
    <xf numFmtId="0" fontId="16" fillId="0" borderId="5" xfId="26" applyFont="1" applyBorder="1"/>
    <xf numFmtId="6" fontId="16" fillId="2" borderId="3" xfId="26" applyNumberFormat="1" applyFont="1" applyFill="1" applyBorder="1"/>
    <xf numFmtId="6" fontId="26" fillId="18" borderId="3" xfId="26" quotePrefix="1" applyNumberFormat="1" applyFont="1" applyFill="1" applyBorder="1"/>
    <xf numFmtId="6" fontId="16" fillId="2" borderId="3" xfId="26" quotePrefix="1" applyNumberFormat="1" applyFont="1" applyFill="1" applyBorder="1"/>
    <xf numFmtId="3" fontId="13" fillId="2" borderId="3" xfId="26" applyNumberFormat="1" applyFont="1" applyFill="1" applyBorder="1"/>
    <xf numFmtId="3" fontId="13" fillId="18" borderId="3" xfId="26" applyNumberFormat="1" applyFont="1" applyFill="1" applyBorder="1"/>
    <xf numFmtId="0" fontId="16" fillId="21" borderId="26" xfId="21" applyFont="1" applyFill="1" applyBorder="1"/>
    <xf numFmtId="3" fontId="16" fillId="21" borderId="27" xfId="3" applyNumberFormat="1" applyFont="1" applyFill="1" applyBorder="1" applyAlignment="1"/>
    <xf numFmtId="3" fontId="26" fillId="21" borderId="27" xfId="3" applyNumberFormat="1" applyFont="1" applyFill="1" applyBorder="1" applyAlignment="1"/>
    <xf numFmtId="3" fontId="16" fillId="21" borderId="28" xfId="3" applyNumberFormat="1" applyFont="1" applyFill="1" applyBorder="1" applyAlignment="1"/>
    <xf numFmtId="0" fontId="27" fillId="0" borderId="0" xfId="27" applyFont="1"/>
    <xf numFmtId="0" fontId="16" fillId="14" borderId="26" xfId="21" applyFont="1" applyFill="1" applyBorder="1"/>
    <xf numFmtId="3" fontId="16" fillId="14" borderId="27" xfId="21" applyNumberFormat="1" applyFont="1" applyFill="1" applyBorder="1"/>
    <xf numFmtId="0" fontId="16" fillId="19" borderId="26" xfId="21" applyFont="1" applyFill="1" applyBorder="1"/>
    <xf numFmtId="3" fontId="16" fillId="19" borderId="27" xfId="21" applyNumberFormat="1" applyFont="1" applyFill="1" applyBorder="1"/>
    <xf numFmtId="171" fontId="32" fillId="5" borderId="17" xfId="1" applyNumberFormat="1" applyFont="1" applyFill="1" applyBorder="1"/>
    <xf numFmtId="0" fontId="0" fillId="0" borderId="0" xfId="0" applyAlignment="1">
      <alignment horizontal="right"/>
    </xf>
    <xf numFmtId="0" fontId="7" fillId="2" borderId="0" xfId="16" applyFill="1" applyAlignment="1" applyProtection="1"/>
    <xf numFmtId="0" fontId="5" fillId="0" borderId="10" xfId="19" applyBorder="1"/>
    <xf numFmtId="0" fontId="5" fillId="0" borderId="0" xfId="19"/>
    <xf numFmtId="0" fontId="5" fillId="0" borderId="5" xfId="17" applyBorder="1" applyAlignment="1">
      <alignment wrapText="1"/>
    </xf>
    <xf numFmtId="4" fontId="4" fillId="13" borderId="22" xfId="1" applyFont="1" applyFill="1" applyBorder="1" applyAlignment="1">
      <alignment horizontal="right"/>
    </xf>
    <xf numFmtId="170" fontId="0" fillId="2" borderId="0" xfId="0" applyNumberFormat="1" applyFill="1"/>
    <xf numFmtId="43" fontId="0" fillId="2" borderId="0" xfId="0" applyNumberFormat="1" applyFill="1"/>
    <xf numFmtId="0" fontId="35" fillId="2" borderId="0" xfId="0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5" fillId="2" borderId="0" xfId="0" applyFont="1" applyFill="1" applyAlignment="1">
      <alignment wrapText="1"/>
    </xf>
    <xf numFmtId="0" fontId="4" fillId="0" borderId="13" xfId="19" applyFont="1" applyBorder="1" applyAlignment="1">
      <alignment horizontal="center"/>
    </xf>
    <xf numFmtId="0" fontId="4" fillId="0" borderId="10" xfId="19" applyFont="1" applyBorder="1" applyAlignment="1">
      <alignment horizontal="center"/>
    </xf>
    <xf numFmtId="0" fontId="4" fillId="0" borderId="16" xfId="19" applyFont="1" applyBorder="1" applyAlignment="1">
      <alignment horizontal="center"/>
    </xf>
    <xf numFmtId="0" fontId="4" fillId="10" borderId="13" xfId="19" applyFont="1" applyFill="1" applyBorder="1" applyAlignment="1">
      <alignment horizontal="center"/>
    </xf>
    <xf numFmtId="0" fontId="4" fillId="10" borderId="10" xfId="19" applyFont="1" applyFill="1" applyBorder="1" applyAlignment="1">
      <alignment horizontal="center"/>
    </xf>
    <xf numFmtId="0" fontId="4" fillId="10" borderId="16" xfId="19" applyFont="1" applyFill="1" applyBorder="1" applyAlignment="1">
      <alignment horizontal="center"/>
    </xf>
    <xf numFmtId="0" fontId="4" fillId="9" borderId="13" xfId="19" applyFont="1" applyFill="1" applyBorder="1" applyAlignment="1">
      <alignment horizontal="center"/>
    </xf>
    <xf numFmtId="0" fontId="4" fillId="9" borderId="10" xfId="19" applyFont="1" applyFill="1" applyBorder="1" applyAlignment="1">
      <alignment horizontal="center"/>
    </xf>
    <xf numFmtId="0" fontId="4" fillId="9" borderId="16" xfId="19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5" fillId="11" borderId="0" xfId="0" applyFont="1" applyFill="1" applyAlignment="1">
      <alignment horizontal="center"/>
    </xf>
    <xf numFmtId="0" fontId="25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5" fillId="11" borderId="0" xfId="0" applyFont="1" applyFill="1" applyAlignment="1">
      <alignment horizontal="center" vertical="center"/>
    </xf>
    <xf numFmtId="0" fontId="34" fillId="13" borderId="14" xfId="0" applyFont="1" applyFill="1" applyBorder="1" applyAlignment="1">
      <alignment horizontal="center"/>
    </xf>
    <xf numFmtId="0" fontId="34" fillId="13" borderId="4" xfId="0" applyFont="1" applyFill="1" applyBorder="1" applyAlignment="1">
      <alignment horizontal="center"/>
    </xf>
    <xf numFmtId="0" fontId="34" fillId="13" borderId="14" xfId="0" applyFont="1" applyFill="1" applyBorder="1" applyAlignment="1">
      <alignment horizontal="center" wrapText="1"/>
    </xf>
    <xf numFmtId="0" fontId="34" fillId="13" borderId="4" xfId="0" applyFont="1" applyFill="1" applyBorder="1" applyAlignment="1">
      <alignment horizontal="center" wrapText="1"/>
    </xf>
    <xf numFmtId="0" fontId="25" fillId="11" borderId="5" xfId="0" applyFont="1" applyFill="1" applyBorder="1" applyAlignment="1">
      <alignment horizontal="center"/>
    </xf>
    <xf numFmtId="0" fontId="25" fillId="11" borderId="8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</cellXfs>
  <cellStyles count="28">
    <cellStyle name="Comma" xfId="1" builtinId="3"/>
    <cellStyle name="Comma 2" xfId="2" xr:uid="{00000000-0005-0000-0000-000001000000}"/>
    <cellStyle name="Comma_Appendix C Dec 2008" xfId="3" xr:uid="{00000000-0005-0000-0000-000002000000}"/>
    <cellStyle name="Comma0" xfId="4" xr:uid="{00000000-0005-0000-0000-000003000000}"/>
    <cellStyle name="Comma0 2" xfId="5" xr:uid="{00000000-0005-0000-0000-000004000000}"/>
    <cellStyle name="Currency0" xfId="6" xr:uid="{00000000-0005-0000-0000-000005000000}"/>
    <cellStyle name="Currency0 2" xfId="7" xr:uid="{00000000-0005-0000-0000-000006000000}"/>
    <cellStyle name="Date" xfId="8" xr:uid="{00000000-0005-0000-0000-000007000000}"/>
    <cellStyle name="Date 2" xfId="9" xr:uid="{00000000-0005-0000-0000-000008000000}"/>
    <cellStyle name="Fixed" xfId="10" xr:uid="{00000000-0005-0000-0000-000009000000}"/>
    <cellStyle name="Fixed 2" xfId="11" xr:uid="{00000000-0005-0000-0000-00000A000000}"/>
    <cellStyle name="Heading 1" xfId="12" builtinId="16" customBuiltin="1"/>
    <cellStyle name="Heading 1 2" xfId="13" xr:uid="{00000000-0005-0000-0000-00000C000000}"/>
    <cellStyle name="Heading 2" xfId="14" builtinId="17" customBuiltin="1"/>
    <cellStyle name="Heading 2 2" xfId="15" xr:uid="{00000000-0005-0000-0000-00000E000000}"/>
    <cellStyle name="Hyperlink" xfId="16" builtinId="8"/>
    <cellStyle name="Normal" xfId="0" builtinId="0"/>
    <cellStyle name="Normal 2" xfId="17" xr:uid="{00000000-0005-0000-0000-000011000000}"/>
    <cellStyle name="Normal 2 2" xfId="26" xr:uid="{BA489ACD-7265-4514-9D8B-BE41465F515A}"/>
    <cellStyle name="Normal 3" xfId="18" xr:uid="{00000000-0005-0000-0000-000012000000}"/>
    <cellStyle name="Normal 3 2" xfId="19" xr:uid="{00000000-0005-0000-0000-000013000000}"/>
    <cellStyle name="Normal 4" xfId="20" xr:uid="{00000000-0005-0000-0000-000014000000}"/>
    <cellStyle name="Normal 4 2" xfId="27" xr:uid="{99CCCB51-8008-4ED9-A1D4-2AC15DDC1B71}"/>
    <cellStyle name="Normal 5" xfId="21" xr:uid="{00000000-0005-0000-0000-000015000000}"/>
    <cellStyle name="Normal 5 2" xfId="22" xr:uid="{00000000-0005-0000-0000-000016000000}"/>
    <cellStyle name="Normal 5 2 2" xfId="23" xr:uid="{00000000-0005-0000-0000-000017000000}"/>
    <cellStyle name="Total" xfId="24" builtinId="25" customBuiltin="1"/>
    <cellStyle name="Total 2" xfId="25" xr:uid="{00000000-0005-0000-0000-000019000000}"/>
  </cellStyles>
  <dxfs count="0"/>
  <tableStyles count="1" defaultTableStyle="TableStyleMedium9" defaultPivotStyle="PivotStyleLight16">
    <tableStyle name="Invisible" pivot="0" table="0" count="0" xr9:uid="{B1429D63-DD3C-406A-85F2-C4AA670102F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48" Type="http://schemas.openxmlformats.org/officeDocument/2006/relationships/customXml" Target="../customXml/item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24</xdr:row>
      <xdr:rowOff>28575</xdr:rowOff>
    </xdr:to>
    <xdr:pic>
      <xdr:nvPicPr>
        <xdr:cNvPr id="63747" name="Picture 2">
          <a:extLst>
            <a:ext uri="{FF2B5EF4-FFF2-40B4-BE49-F238E27FC236}">
              <a16:creationId xmlns:a16="http://schemas.microsoft.com/office/drawing/2014/main" id="{0081C812-27F3-714D-B58A-17EBA0B9B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67350" cy="391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28</xdr:col>
      <xdr:colOff>531178</xdr:colOff>
      <xdr:row>47</xdr:row>
      <xdr:rowOff>113344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CBCAA5-689D-F22C-1B5D-AC2D3B849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17771428" cy="76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yfra.sharepoint.com/sites/Payroll/Payroll%202021%20%202022/Budget%20Setting%2021-22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 21-22"/>
      <sheetName val="Estab Reconciliation 21-22"/>
      <sheetName val="Rates 21-22"/>
      <sheetName val="On Call Budget Summary 21-22"/>
      <sheetName val="Ret Fee Drill Staff Based 21-22"/>
      <sheetName val="Wholetime Est Review 21-22"/>
      <sheetName val="Wholetime Budget Summary 21-22"/>
      <sheetName val="Wholetime upload"/>
      <sheetName val="Rider Detail 21-22"/>
      <sheetName val="Non Rider Detail 21-22"/>
      <sheetName val="staffing budgets in revenue"/>
      <sheetName val="Rider costing 21-22"/>
      <sheetName val="Non Rider Costing 21-22"/>
      <sheetName val="Est Non Riders 31-08-20"/>
      <sheetName val="Est Riders 31-08-20"/>
      <sheetName val="Est OSR 31-08-20"/>
      <sheetName val="Control Costing 21-22"/>
      <sheetName val="Control Estab Review 21-22"/>
      <sheetName val="Est Control 31-08-20"/>
      <sheetName val="APT&amp;C Costing 21-22"/>
      <sheetName val="APT&amp;C Estab Review 21-22"/>
      <sheetName val="Est APT&amp;C 31-08-20"/>
      <sheetName val="APT&amp;C Budget Summary 20-21 (2)"/>
      <sheetName val="APT&amp;C Costing 20-21"/>
      <sheetName val="APT&amp;C Budget Summary 21-22"/>
      <sheetName val="Rates 20-21"/>
      <sheetName val="Estab Reconciliation 20-21"/>
      <sheetName val="Wholetime Estab Review 20-21"/>
      <sheetName val="Wholetime Budget Summary 20-21"/>
      <sheetName val="Non Rider Costing 20-21"/>
      <sheetName val="Non Rider Detail 20-21"/>
      <sheetName val="Rider Detail 20-21"/>
      <sheetName val="Rider costing 20-21"/>
    </sheetNames>
    <sheetDataSet>
      <sheetData sheetId="0"/>
      <sheetData sheetId="1"/>
      <sheetData sheetId="2">
        <row r="3">
          <cell r="A3" t="str">
            <v>CFO</v>
          </cell>
          <cell r="B3">
            <v>131213</v>
          </cell>
          <cell r="C3">
            <v>133837.26</v>
          </cell>
        </row>
        <row r="4">
          <cell r="A4" t="str">
            <v>DCFO</v>
          </cell>
          <cell r="B4">
            <v>106733</v>
          </cell>
          <cell r="C4">
            <v>108867.66</v>
          </cell>
        </row>
        <row r="5">
          <cell r="A5" t="str">
            <v>ACO</v>
          </cell>
          <cell r="B5">
            <v>0</v>
          </cell>
        </row>
        <row r="6">
          <cell r="A6" t="str">
            <v>AM</v>
          </cell>
          <cell r="B6">
            <v>80291</v>
          </cell>
          <cell r="C6">
            <v>81896.820000000007</v>
          </cell>
        </row>
        <row r="7">
          <cell r="A7" t="str">
            <v>AMD</v>
          </cell>
          <cell r="B7">
            <v>54303</v>
          </cell>
          <cell r="C7">
            <v>55389</v>
          </cell>
        </row>
        <row r="8">
          <cell r="A8" t="str">
            <v>GMB</v>
          </cell>
          <cell r="B8">
            <v>51275</v>
          </cell>
          <cell r="C8">
            <v>52301</v>
          </cell>
        </row>
        <row r="9">
          <cell r="A9" t="str">
            <v>SMB</v>
          </cell>
          <cell r="B9">
            <v>44297</v>
          </cell>
          <cell r="C9">
            <v>45183</v>
          </cell>
        </row>
        <row r="10">
          <cell r="A10" t="str">
            <v>WMB</v>
          </cell>
          <cell r="B10">
            <v>38611</v>
          </cell>
          <cell r="C10">
            <v>39383</v>
          </cell>
        </row>
        <row r="11">
          <cell r="A11" t="str">
            <v>WMA</v>
          </cell>
          <cell r="B11">
            <v>36255</v>
          </cell>
          <cell r="C11">
            <v>36980</v>
          </cell>
        </row>
        <row r="12">
          <cell r="A12" t="str">
            <v>CM</v>
          </cell>
          <cell r="B12">
            <v>34528</v>
          </cell>
          <cell r="C12">
            <v>35219</v>
          </cell>
        </row>
        <row r="13">
          <cell r="A13" t="str">
            <v>FF</v>
          </cell>
          <cell r="B13">
            <v>31144</v>
          </cell>
          <cell r="C13">
            <v>31767</v>
          </cell>
        </row>
        <row r="14">
          <cell r="A14" t="str">
            <v>FFD</v>
          </cell>
          <cell r="B14">
            <v>24339</v>
          </cell>
          <cell r="C14">
            <v>24826</v>
          </cell>
        </row>
        <row r="16">
          <cell r="A16" t="str">
            <v>SM (Con)</v>
          </cell>
          <cell r="B16">
            <v>42082</v>
          </cell>
          <cell r="C16">
            <v>42924</v>
          </cell>
        </row>
        <row r="17">
          <cell r="A17" t="str">
            <v>WMB (Con)</v>
          </cell>
          <cell r="B17">
            <v>36680</v>
          </cell>
          <cell r="C17">
            <v>37414</v>
          </cell>
        </row>
        <row r="18">
          <cell r="A18" t="str">
            <v>CM (Con)</v>
          </cell>
          <cell r="B18">
            <v>32802</v>
          </cell>
          <cell r="C18">
            <v>33458</v>
          </cell>
        </row>
        <row r="19">
          <cell r="A19" t="str">
            <v>FF (Con)</v>
          </cell>
          <cell r="B19">
            <v>29587</v>
          </cell>
          <cell r="C19">
            <v>30179</v>
          </cell>
        </row>
        <row r="20">
          <cell r="A20" t="str">
            <v>FF Dev (Con)</v>
          </cell>
          <cell r="B20">
            <v>23122</v>
          </cell>
          <cell r="C20">
            <v>23585</v>
          </cell>
        </row>
        <row r="21">
          <cell r="B21" t="str">
            <v>Salary 01/04/2019</v>
          </cell>
          <cell r="C21" t="str">
            <v>Salary 01/04/2020</v>
          </cell>
        </row>
        <row r="22">
          <cell r="A22" t="str">
            <v>HTS</v>
          </cell>
          <cell r="B22">
            <v>77476</v>
          </cell>
          <cell r="C22">
            <v>79412.899999999994</v>
          </cell>
        </row>
        <row r="23">
          <cell r="A23" t="str">
            <v>HF</v>
          </cell>
          <cell r="B23">
            <v>60109</v>
          </cell>
          <cell r="C23">
            <v>61311.18</v>
          </cell>
        </row>
        <row r="24">
          <cell r="A24" t="str">
            <v>G14</v>
          </cell>
          <cell r="B24">
            <v>45591</v>
          </cell>
          <cell r="C24">
            <v>46845</v>
          </cell>
        </row>
        <row r="25">
          <cell r="A25" t="str">
            <v>G13</v>
          </cell>
          <cell r="B25">
            <v>42683</v>
          </cell>
          <cell r="C25">
            <v>43857</v>
          </cell>
        </row>
        <row r="26">
          <cell r="A26" t="str">
            <v>G12</v>
          </cell>
          <cell r="B26">
            <v>39782</v>
          </cell>
          <cell r="C26">
            <v>40876</v>
          </cell>
        </row>
        <row r="27">
          <cell r="A27" t="str">
            <v>G11</v>
          </cell>
          <cell r="B27">
            <v>36876</v>
          </cell>
          <cell r="C27">
            <v>37890</v>
          </cell>
        </row>
        <row r="28">
          <cell r="A28" t="str">
            <v>G10</v>
          </cell>
          <cell r="B28">
            <v>33799</v>
          </cell>
          <cell r="C28">
            <v>34728</v>
          </cell>
        </row>
        <row r="29">
          <cell r="A29" t="str">
            <v>G9</v>
          </cell>
          <cell r="B29">
            <v>31371</v>
          </cell>
          <cell r="C29">
            <v>32234</v>
          </cell>
        </row>
        <row r="30">
          <cell r="A30" t="str">
            <v>G8</v>
          </cell>
          <cell r="B30">
            <v>28785</v>
          </cell>
          <cell r="C30">
            <v>29577</v>
          </cell>
        </row>
        <row r="31">
          <cell r="A31" t="str">
            <v>G7</v>
          </cell>
          <cell r="B31">
            <v>26317</v>
          </cell>
          <cell r="C31">
            <v>27041</v>
          </cell>
        </row>
        <row r="32">
          <cell r="A32" t="str">
            <v>G6</v>
          </cell>
          <cell r="B32">
            <v>23836</v>
          </cell>
          <cell r="C32">
            <v>24491</v>
          </cell>
        </row>
        <row r="33">
          <cell r="A33" t="str">
            <v>G5</v>
          </cell>
          <cell r="B33">
            <v>22462</v>
          </cell>
          <cell r="C33">
            <v>23080</v>
          </cell>
        </row>
        <row r="34">
          <cell r="A34" t="str">
            <v>G4</v>
          </cell>
          <cell r="B34">
            <v>21166</v>
          </cell>
          <cell r="C34">
            <v>21748</v>
          </cell>
        </row>
        <row r="35">
          <cell r="A35" t="str">
            <v>G3</v>
          </cell>
          <cell r="B35">
            <v>19945</v>
          </cell>
          <cell r="C35">
            <v>20493</v>
          </cell>
        </row>
        <row r="36">
          <cell r="A36" t="str">
            <v>G2</v>
          </cell>
          <cell r="B36">
            <v>18795</v>
          </cell>
          <cell r="C36">
            <v>19312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E33:E37"/>
  <sheetViews>
    <sheetView tabSelected="1" zoomScale="80" zoomScaleNormal="80" workbookViewId="0">
      <selection activeCell="B32" sqref="B32"/>
    </sheetView>
  </sheetViews>
  <sheetFormatPr defaultRowHeight="12.75" x14ac:dyDescent="0.2"/>
  <cols>
    <col min="1" max="16384" width="9.140625" style="16"/>
  </cols>
  <sheetData>
    <row r="33" spans="5:5" ht="26.25" x14ac:dyDescent="0.4">
      <c r="E33" s="40" t="s">
        <v>115</v>
      </c>
    </row>
    <row r="35" spans="5:5" ht="26.25" x14ac:dyDescent="0.4">
      <c r="E35" s="40" t="s">
        <v>116</v>
      </c>
    </row>
    <row r="37" spans="5:5" ht="26.25" x14ac:dyDescent="0.4">
      <c r="E37" s="40" t="s">
        <v>139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6">
    <tabColor theme="5" tint="0.59999389629810485"/>
  </sheetPr>
  <dimension ref="A1:T27"/>
  <sheetViews>
    <sheetView zoomScale="80" zoomScaleNormal="80" workbookViewId="0">
      <selection activeCell="F38" sqref="F38"/>
    </sheetView>
  </sheetViews>
  <sheetFormatPr defaultRowHeight="12.75" x14ac:dyDescent="0.2"/>
  <cols>
    <col min="1" max="4" width="9" customWidth="1"/>
    <col min="5" max="5" width="29.28515625" customWidth="1"/>
    <col min="6" max="20" width="14.7109375" customWidth="1"/>
  </cols>
  <sheetData>
    <row r="1" spans="1:20" s="16" customFormat="1" x14ac:dyDescent="0.2"/>
    <row r="2" spans="1:20" s="16" customFormat="1" ht="20.100000000000001" customHeight="1" x14ac:dyDescent="0.25">
      <c r="A2" s="36" t="s">
        <v>719</v>
      </c>
    </row>
    <row r="3" spans="1:20" s="16" customFormat="1" x14ac:dyDescent="0.2"/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178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x14ac:dyDescent="0.2">
      <c r="A8" t="s">
        <v>187</v>
      </c>
      <c r="B8" t="s">
        <v>188</v>
      </c>
      <c r="C8">
        <v>2550</v>
      </c>
      <c r="D8" s="13" t="s">
        <v>179</v>
      </c>
      <c r="E8" s="10" t="s">
        <v>33</v>
      </c>
      <c r="F8" s="34">
        <v>106000</v>
      </c>
      <c r="G8" s="34">
        <v>0</v>
      </c>
      <c r="H8" s="34">
        <v>106000</v>
      </c>
      <c r="I8" s="34">
        <v>139000</v>
      </c>
      <c r="J8" s="34">
        <v>0</v>
      </c>
      <c r="K8" s="34">
        <v>139000</v>
      </c>
      <c r="L8" s="34">
        <v>139000</v>
      </c>
      <c r="M8" s="34">
        <v>0</v>
      </c>
      <c r="N8" s="34">
        <v>139000</v>
      </c>
      <c r="O8" s="34">
        <v>139000</v>
      </c>
      <c r="P8" s="34">
        <v>0</v>
      </c>
      <c r="Q8" s="34">
        <v>139000</v>
      </c>
      <c r="R8" s="34">
        <v>139000</v>
      </c>
      <c r="S8" s="34">
        <v>0</v>
      </c>
      <c r="T8" s="34">
        <v>139000</v>
      </c>
    </row>
    <row r="9" spans="1:20" x14ac:dyDescent="0.2">
      <c r="A9" s="10" t="s">
        <v>187</v>
      </c>
      <c r="B9" s="10" t="s">
        <v>188</v>
      </c>
      <c r="C9">
        <v>2560</v>
      </c>
      <c r="D9" s="13" t="s">
        <v>179</v>
      </c>
      <c r="E9" s="10" t="s">
        <v>437</v>
      </c>
      <c r="F9" s="34">
        <v>10000</v>
      </c>
      <c r="G9" s="34">
        <v>0</v>
      </c>
      <c r="H9" s="34">
        <v>10000</v>
      </c>
      <c r="I9" s="17">
        <v>10000</v>
      </c>
      <c r="J9" s="17">
        <v>0</v>
      </c>
      <c r="K9" s="17">
        <v>10000</v>
      </c>
      <c r="L9" s="34">
        <v>10000</v>
      </c>
      <c r="M9" s="34">
        <v>0</v>
      </c>
      <c r="N9" s="34">
        <v>10000</v>
      </c>
      <c r="O9" s="34">
        <v>10000</v>
      </c>
      <c r="P9" s="34">
        <v>0</v>
      </c>
      <c r="Q9" s="34">
        <v>10000</v>
      </c>
      <c r="R9" s="34">
        <v>10000</v>
      </c>
      <c r="S9" s="34">
        <v>0</v>
      </c>
      <c r="T9" s="34">
        <v>10000</v>
      </c>
    </row>
    <row r="10" spans="1:20" x14ac:dyDescent="0.2">
      <c r="A10" s="10" t="s">
        <v>187</v>
      </c>
      <c r="B10" s="10" t="s">
        <v>188</v>
      </c>
      <c r="C10">
        <v>2561</v>
      </c>
      <c r="D10" s="13" t="s">
        <v>179</v>
      </c>
      <c r="E10" s="10" t="s">
        <v>438</v>
      </c>
      <c r="F10" s="34">
        <v>12000</v>
      </c>
      <c r="G10" s="34">
        <v>0</v>
      </c>
      <c r="H10" s="34">
        <v>12000</v>
      </c>
      <c r="I10" s="17">
        <v>13200</v>
      </c>
      <c r="J10" s="17">
        <v>0</v>
      </c>
      <c r="K10" s="17">
        <v>13200</v>
      </c>
      <c r="L10" s="34">
        <v>13200</v>
      </c>
      <c r="M10" s="34">
        <v>0</v>
      </c>
      <c r="N10" s="34">
        <v>13200</v>
      </c>
      <c r="O10" s="34">
        <v>13200</v>
      </c>
      <c r="P10" s="34">
        <v>0</v>
      </c>
      <c r="Q10" s="34">
        <v>13200</v>
      </c>
      <c r="R10" s="34">
        <v>13200</v>
      </c>
      <c r="S10" s="34">
        <v>0</v>
      </c>
      <c r="T10" s="34">
        <v>13200</v>
      </c>
    </row>
    <row r="11" spans="1:20" x14ac:dyDescent="0.2">
      <c r="A11" s="10" t="s">
        <v>187</v>
      </c>
      <c r="B11" s="10" t="s">
        <v>188</v>
      </c>
      <c r="C11">
        <v>2562</v>
      </c>
      <c r="D11" s="13" t="s">
        <v>179</v>
      </c>
      <c r="E11" s="10" t="s">
        <v>439</v>
      </c>
      <c r="F11" s="34">
        <v>110000</v>
      </c>
      <c r="G11" s="34">
        <v>0</v>
      </c>
      <c r="H11" s="34">
        <v>110000</v>
      </c>
      <c r="I11" s="17">
        <v>150000</v>
      </c>
      <c r="J11" s="17">
        <v>0</v>
      </c>
      <c r="K11" s="17">
        <v>150000</v>
      </c>
      <c r="L11" s="34">
        <v>150000</v>
      </c>
      <c r="M11" s="34">
        <v>0</v>
      </c>
      <c r="N11" s="34">
        <v>150000</v>
      </c>
      <c r="O11" s="34">
        <v>150000</v>
      </c>
      <c r="P11" s="34">
        <v>0</v>
      </c>
      <c r="Q11" s="34">
        <v>150000</v>
      </c>
      <c r="R11" s="34">
        <v>150000</v>
      </c>
      <c r="S11" s="34">
        <v>0</v>
      </c>
      <c r="T11" s="34">
        <v>150000</v>
      </c>
    </row>
    <row r="12" spans="1:20" x14ac:dyDescent="0.2">
      <c r="A12" s="10" t="s">
        <v>187</v>
      </c>
      <c r="B12" s="10" t="s">
        <v>188</v>
      </c>
      <c r="C12">
        <v>2563</v>
      </c>
      <c r="D12" s="13" t="s">
        <v>179</v>
      </c>
      <c r="E12" s="10" t="s">
        <v>440</v>
      </c>
      <c r="F12" s="34">
        <v>50000</v>
      </c>
      <c r="G12" s="34">
        <v>0</v>
      </c>
      <c r="H12" s="34">
        <v>50000</v>
      </c>
      <c r="I12" s="17">
        <v>50000</v>
      </c>
      <c r="J12" s="17">
        <v>0</v>
      </c>
      <c r="K12" s="17">
        <v>50000</v>
      </c>
      <c r="L12" s="34">
        <v>50000</v>
      </c>
      <c r="M12" s="34">
        <v>0</v>
      </c>
      <c r="N12" s="34">
        <v>50000</v>
      </c>
      <c r="O12" s="34">
        <v>50000</v>
      </c>
      <c r="P12" s="34">
        <v>0</v>
      </c>
      <c r="Q12" s="34">
        <v>50000</v>
      </c>
      <c r="R12" s="34">
        <v>50000</v>
      </c>
      <c r="S12" s="34">
        <v>0</v>
      </c>
      <c r="T12" s="34">
        <v>50000</v>
      </c>
    </row>
    <row r="13" spans="1:20" x14ac:dyDescent="0.2">
      <c r="A13" t="s">
        <v>187</v>
      </c>
      <c r="B13" t="s">
        <v>188</v>
      </c>
      <c r="C13">
        <v>2580</v>
      </c>
      <c r="D13" s="13" t="s">
        <v>179</v>
      </c>
      <c r="E13" s="10" t="s">
        <v>259</v>
      </c>
      <c r="F13" s="34">
        <v>24000</v>
      </c>
      <c r="G13" s="34">
        <v>0</v>
      </c>
      <c r="H13" s="34">
        <v>24000</v>
      </c>
      <c r="I13" s="34">
        <v>50000</v>
      </c>
      <c r="J13" s="34">
        <v>0</v>
      </c>
      <c r="K13" s="34">
        <v>50000</v>
      </c>
      <c r="L13" s="34">
        <v>50000</v>
      </c>
      <c r="M13" s="34">
        <v>0</v>
      </c>
      <c r="N13" s="34">
        <v>50000</v>
      </c>
      <c r="O13" s="34">
        <v>50000</v>
      </c>
      <c r="P13" s="34">
        <v>0</v>
      </c>
      <c r="Q13" s="34">
        <v>50000</v>
      </c>
      <c r="R13" s="34">
        <v>50000</v>
      </c>
      <c r="S13" s="34">
        <v>0</v>
      </c>
      <c r="T13" s="34">
        <v>50000</v>
      </c>
    </row>
    <row r="14" spans="1:20" x14ac:dyDescent="0.2">
      <c r="A14" t="s">
        <v>187</v>
      </c>
      <c r="B14" t="s">
        <v>188</v>
      </c>
      <c r="C14">
        <v>2600</v>
      </c>
      <c r="D14" s="13" t="s">
        <v>179</v>
      </c>
      <c r="E14" s="10" t="s">
        <v>34</v>
      </c>
      <c r="F14" s="34">
        <v>269000</v>
      </c>
      <c r="G14" s="34">
        <v>0</v>
      </c>
      <c r="H14" s="34">
        <v>269000</v>
      </c>
      <c r="I14" s="34">
        <v>350260</v>
      </c>
      <c r="J14" s="34">
        <v>0</v>
      </c>
      <c r="K14" s="34">
        <v>350260</v>
      </c>
      <c r="L14" s="34">
        <v>350260</v>
      </c>
      <c r="M14" s="34">
        <v>0</v>
      </c>
      <c r="N14" s="34">
        <v>350260</v>
      </c>
      <c r="O14" s="34">
        <v>350260</v>
      </c>
      <c r="P14" s="34">
        <v>0</v>
      </c>
      <c r="Q14" s="34">
        <v>350260</v>
      </c>
      <c r="R14" s="34">
        <v>350260</v>
      </c>
      <c r="S14" s="34">
        <v>0</v>
      </c>
      <c r="T14" s="34">
        <v>350260</v>
      </c>
    </row>
    <row r="15" spans="1:20" x14ac:dyDescent="0.2">
      <c r="A15" t="s">
        <v>187</v>
      </c>
      <c r="B15" t="s">
        <v>188</v>
      </c>
      <c r="C15">
        <v>2610</v>
      </c>
      <c r="D15" s="13" t="s">
        <v>179</v>
      </c>
      <c r="E15" s="10" t="s">
        <v>260</v>
      </c>
      <c r="F15" s="34">
        <v>170</v>
      </c>
      <c r="G15" s="34">
        <v>0</v>
      </c>
      <c r="H15" s="34">
        <v>170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x14ac:dyDescent="0.2">
      <c r="A16" t="s">
        <v>187</v>
      </c>
      <c r="B16" t="s">
        <v>188</v>
      </c>
      <c r="C16">
        <v>3006</v>
      </c>
      <c r="D16" s="13" t="s">
        <v>179</v>
      </c>
      <c r="E16" s="10" t="s">
        <v>261</v>
      </c>
      <c r="F16" s="34">
        <v>9250</v>
      </c>
      <c r="G16" s="34">
        <v>0</v>
      </c>
      <c r="H16" s="34">
        <v>9250</v>
      </c>
      <c r="I16" s="34">
        <v>25000</v>
      </c>
      <c r="J16" s="34">
        <v>0</v>
      </c>
      <c r="K16" s="34">
        <v>25000</v>
      </c>
      <c r="L16" s="34">
        <v>25000</v>
      </c>
      <c r="M16" s="34">
        <v>0</v>
      </c>
      <c r="N16" s="34">
        <v>25000</v>
      </c>
      <c r="O16" s="34">
        <v>25000</v>
      </c>
      <c r="P16" s="34">
        <v>0</v>
      </c>
      <c r="Q16" s="34">
        <v>25000</v>
      </c>
      <c r="R16" s="34">
        <v>25000</v>
      </c>
      <c r="S16" s="34">
        <v>0</v>
      </c>
      <c r="T16" s="34">
        <v>25000</v>
      </c>
    </row>
    <row r="17" spans="1:20" x14ac:dyDescent="0.2">
      <c r="A17" t="s">
        <v>187</v>
      </c>
      <c r="B17" t="s">
        <v>188</v>
      </c>
      <c r="C17">
        <v>4027</v>
      </c>
      <c r="D17" s="13" t="s">
        <v>179</v>
      </c>
      <c r="E17" s="10" t="s">
        <v>273</v>
      </c>
      <c r="F17" s="34">
        <v>3585</v>
      </c>
      <c r="G17" s="34">
        <v>0</v>
      </c>
      <c r="H17" s="34">
        <v>3585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</row>
    <row r="18" spans="1:20" x14ac:dyDescent="0.2">
      <c r="A18" t="s">
        <v>187</v>
      </c>
      <c r="B18" t="s">
        <v>188</v>
      </c>
      <c r="C18">
        <v>2400</v>
      </c>
      <c r="D18" s="13" t="s">
        <v>179</v>
      </c>
      <c r="E18" s="10" t="s">
        <v>274</v>
      </c>
      <c r="F18" s="34">
        <v>1850</v>
      </c>
      <c r="G18" s="34">
        <v>0</v>
      </c>
      <c r="H18" s="34">
        <v>1850</v>
      </c>
      <c r="I18" s="34">
        <v>1850</v>
      </c>
      <c r="J18" s="34">
        <v>0</v>
      </c>
      <c r="K18" s="34">
        <v>1850</v>
      </c>
      <c r="L18" s="34">
        <v>1850</v>
      </c>
      <c r="M18" s="34">
        <v>0</v>
      </c>
      <c r="N18" s="34">
        <v>1850</v>
      </c>
      <c r="O18" s="34">
        <v>1850</v>
      </c>
      <c r="P18" s="34">
        <v>0</v>
      </c>
      <c r="Q18" s="34">
        <v>1850</v>
      </c>
      <c r="R18" s="34">
        <v>1850</v>
      </c>
      <c r="S18" s="34">
        <v>0</v>
      </c>
      <c r="T18" s="34">
        <v>1850</v>
      </c>
    </row>
    <row r="19" spans="1:20" x14ac:dyDescent="0.2">
      <c r="E19" s="10"/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x14ac:dyDescent="0.2">
      <c r="A20" t="s">
        <v>187</v>
      </c>
      <c r="B20" t="s">
        <v>188</v>
      </c>
      <c r="C20">
        <v>2512</v>
      </c>
      <c r="D20" s="13" t="s">
        <v>179</v>
      </c>
      <c r="E20" s="10" t="s">
        <v>270</v>
      </c>
      <c r="F20" s="34">
        <v>750</v>
      </c>
      <c r="G20" s="34">
        <v>0</v>
      </c>
      <c r="H20" s="34">
        <v>750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x14ac:dyDescent="0.2">
      <c r="A21" t="s">
        <v>187</v>
      </c>
      <c r="B21" t="s">
        <v>188</v>
      </c>
      <c r="C21">
        <v>2700</v>
      </c>
      <c r="D21" s="13" t="s">
        <v>179</v>
      </c>
      <c r="E21" s="10" t="s">
        <v>52</v>
      </c>
      <c r="F21" s="34">
        <v>33220</v>
      </c>
      <c r="G21" s="34">
        <v>2580</v>
      </c>
      <c r="H21" s="34">
        <v>35800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</row>
    <row r="22" spans="1:20" x14ac:dyDescent="0.2">
      <c r="E22" s="10"/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</row>
    <row r="23" spans="1:20" x14ac:dyDescent="0.2">
      <c r="A23" t="s">
        <v>187</v>
      </c>
      <c r="B23" t="s">
        <v>188</v>
      </c>
      <c r="C23">
        <v>5263</v>
      </c>
      <c r="D23" s="13" t="s">
        <v>179</v>
      </c>
      <c r="E23" t="s">
        <v>248</v>
      </c>
      <c r="F23" s="34">
        <v>-20000</v>
      </c>
      <c r="G23" s="34">
        <v>0</v>
      </c>
      <c r="H23" s="34">
        <v>-20000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</row>
    <row r="24" spans="1:20" x14ac:dyDescent="0.2"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</row>
    <row r="25" spans="1:20" x14ac:dyDescent="0.2">
      <c r="A25" t="s">
        <v>187</v>
      </c>
      <c r="B25" t="s">
        <v>188</v>
      </c>
      <c r="C25">
        <v>2900</v>
      </c>
      <c r="D25" s="13" t="s">
        <v>179</v>
      </c>
      <c r="E25" s="10" t="s">
        <v>262</v>
      </c>
      <c r="F25" s="34">
        <v>40000</v>
      </c>
      <c r="G25" s="34">
        <v>0</v>
      </c>
      <c r="H25" s="34">
        <v>40000</v>
      </c>
      <c r="I25" s="34">
        <v>40000</v>
      </c>
      <c r="J25" s="34">
        <v>0</v>
      </c>
      <c r="K25" s="34">
        <v>40000</v>
      </c>
      <c r="L25" s="34">
        <v>40000</v>
      </c>
      <c r="M25" s="34">
        <v>0</v>
      </c>
      <c r="N25" s="34">
        <v>40000</v>
      </c>
      <c r="O25" s="34">
        <v>40000</v>
      </c>
      <c r="P25" s="34">
        <v>0</v>
      </c>
      <c r="Q25" s="34">
        <v>40000</v>
      </c>
      <c r="R25" s="34">
        <v>40000</v>
      </c>
      <c r="S25" s="34">
        <v>0</v>
      </c>
      <c r="T25" s="34">
        <v>40000</v>
      </c>
    </row>
    <row r="26" spans="1:20" x14ac:dyDescent="0.2">
      <c r="A26" t="s">
        <v>187</v>
      </c>
      <c r="B26" t="s">
        <v>188</v>
      </c>
      <c r="C26">
        <v>5822</v>
      </c>
      <c r="D26" s="13" t="s">
        <v>179</v>
      </c>
      <c r="E26" s="10" t="s">
        <v>250</v>
      </c>
      <c r="F26" s="34">
        <v>-25000</v>
      </c>
      <c r="G26" s="34">
        <v>0</v>
      </c>
      <c r="H26" s="34">
        <v>-25000</v>
      </c>
      <c r="I26" s="34">
        <v>-25000</v>
      </c>
      <c r="J26" s="34">
        <v>0</v>
      </c>
      <c r="K26" s="34">
        <v>-25000</v>
      </c>
      <c r="L26" s="34">
        <v>-25000</v>
      </c>
      <c r="M26" s="34">
        <v>0</v>
      </c>
      <c r="N26" s="34">
        <v>-25000</v>
      </c>
      <c r="O26" s="34">
        <v>-25000</v>
      </c>
      <c r="P26" s="34">
        <v>0</v>
      </c>
      <c r="Q26" s="34">
        <v>-25000</v>
      </c>
      <c r="R26" s="34">
        <v>-25000</v>
      </c>
      <c r="S26" s="34">
        <v>0</v>
      </c>
      <c r="T26" s="34">
        <v>-25000</v>
      </c>
    </row>
    <row r="27" spans="1:20" ht="15.75" thickBot="1" x14ac:dyDescent="0.3">
      <c r="F27" s="121">
        <v>624825</v>
      </c>
      <c r="G27" s="121">
        <v>2580</v>
      </c>
      <c r="H27" s="121">
        <v>627405</v>
      </c>
      <c r="I27" s="121">
        <v>804310</v>
      </c>
      <c r="J27" s="121">
        <v>0</v>
      </c>
      <c r="K27" s="121">
        <v>804310</v>
      </c>
      <c r="L27" s="121">
        <v>804310</v>
      </c>
      <c r="M27" s="121">
        <v>0</v>
      </c>
      <c r="N27" s="121">
        <v>804310</v>
      </c>
      <c r="O27" s="121">
        <v>804310</v>
      </c>
      <c r="P27" s="121">
        <v>0</v>
      </c>
      <c r="Q27" s="121">
        <v>804310</v>
      </c>
      <c r="R27" s="121">
        <v>804310</v>
      </c>
      <c r="S27" s="121">
        <v>0</v>
      </c>
      <c r="T27" s="121">
        <v>804310</v>
      </c>
    </row>
  </sheetData>
  <mergeCells count="15">
    <mergeCell ref="R4:T4"/>
    <mergeCell ref="F5:H5"/>
    <mergeCell ref="F4:H4"/>
    <mergeCell ref="F6:H6"/>
    <mergeCell ref="I6:K6"/>
    <mergeCell ref="L6:N6"/>
    <mergeCell ref="O6:Q6"/>
    <mergeCell ref="I4:K4"/>
    <mergeCell ref="L4:N4"/>
    <mergeCell ref="O4:Q4"/>
    <mergeCell ref="R6:T6"/>
    <mergeCell ref="I5:K5"/>
    <mergeCell ref="L5:N5"/>
    <mergeCell ref="O5:Q5"/>
    <mergeCell ref="R5:T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8">
    <tabColor theme="5" tint="0.59999389629810485"/>
  </sheetPr>
  <dimension ref="A1:T51"/>
  <sheetViews>
    <sheetView zoomScale="80" zoomScaleNormal="80" workbookViewId="0">
      <pane ySplit="7" topLeftCell="A8" activePane="bottomLeft" state="frozen"/>
      <selection pane="bottomLeft" activeCell="E27" sqref="E27"/>
    </sheetView>
  </sheetViews>
  <sheetFormatPr defaultRowHeight="12.75" x14ac:dyDescent="0.2"/>
  <cols>
    <col min="1" max="4" width="9" customWidth="1"/>
    <col min="5" max="5" width="29.28515625" customWidth="1"/>
    <col min="6" max="20" width="14.5703125" customWidth="1"/>
  </cols>
  <sheetData>
    <row r="1" spans="1:20" x14ac:dyDescent="0.2">
      <c r="A1" s="16"/>
      <c r="B1" s="16"/>
      <c r="C1" s="16"/>
      <c r="D1" s="16"/>
      <c r="E1" s="16"/>
      <c r="F1" s="16"/>
      <c r="G1" s="16"/>
      <c r="H1" s="16"/>
    </row>
    <row r="2" spans="1:20" ht="20.100000000000001" customHeight="1" x14ac:dyDescent="0.25">
      <c r="A2" s="36" t="s">
        <v>720</v>
      </c>
      <c r="B2" s="16"/>
      <c r="C2" s="16"/>
      <c r="D2" s="16"/>
      <c r="E2" s="16"/>
      <c r="F2" s="16"/>
      <c r="G2" s="16"/>
      <c r="H2" s="16"/>
    </row>
    <row r="3" spans="1:20" x14ac:dyDescent="0.2">
      <c r="A3" s="16"/>
      <c r="B3" s="16"/>
      <c r="C3" s="16"/>
      <c r="D3" s="16"/>
      <c r="E3" s="16"/>
      <c r="F3" s="16"/>
      <c r="G3" s="16"/>
      <c r="H3" s="16"/>
    </row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183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x14ac:dyDescent="0.2">
      <c r="A8" s="10" t="s">
        <v>186</v>
      </c>
      <c r="B8" s="10" t="s">
        <v>281</v>
      </c>
      <c r="C8">
        <v>2075</v>
      </c>
      <c r="D8" s="15" t="s">
        <v>179</v>
      </c>
      <c r="E8" s="10" t="s">
        <v>29</v>
      </c>
      <c r="F8" s="34">
        <v>152936.19075000001</v>
      </c>
      <c r="G8" s="26">
        <v>0</v>
      </c>
      <c r="H8" s="26">
        <v>152936.19075000001</v>
      </c>
      <c r="I8" s="26">
        <v>152936.19075000001</v>
      </c>
      <c r="J8" s="26">
        <v>0</v>
      </c>
      <c r="K8" s="26">
        <v>152936.19075000001</v>
      </c>
      <c r="L8" s="26">
        <v>152936.19075000001</v>
      </c>
      <c r="M8" s="26">
        <v>0</v>
      </c>
      <c r="N8" s="26">
        <v>152936.19075000001</v>
      </c>
      <c r="O8" s="26">
        <v>152936.19075000001</v>
      </c>
      <c r="P8" s="26">
        <v>0</v>
      </c>
      <c r="Q8" s="26">
        <v>152936.19075000001</v>
      </c>
      <c r="R8" s="26">
        <v>152936.19075000001</v>
      </c>
      <c r="S8" s="26">
        <v>0</v>
      </c>
      <c r="T8" s="26">
        <v>152936.19075000001</v>
      </c>
    </row>
    <row r="9" spans="1:20" x14ac:dyDescent="0.2">
      <c r="A9" s="10" t="s">
        <v>282</v>
      </c>
      <c r="B9" s="10" t="s">
        <v>282</v>
      </c>
      <c r="C9">
        <v>2084</v>
      </c>
      <c r="D9" s="10" t="s">
        <v>179</v>
      </c>
      <c r="E9" s="10" t="s">
        <v>251</v>
      </c>
      <c r="F9" s="34">
        <v>17383.722300000001</v>
      </c>
      <c r="G9" s="26">
        <v>0</v>
      </c>
      <c r="H9" s="26">
        <v>17383.722300000001</v>
      </c>
      <c r="I9" s="26">
        <v>17383.722300000001</v>
      </c>
      <c r="J9" s="26">
        <v>0</v>
      </c>
      <c r="K9" s="26">
        <v>17383.722300000001</v>
      </c>
      <c r="L9" s="26">
        <v>17383.722300000001</v>
      </c>
      <c r="M9" s="26">
        <v>0</v>
      </c>
      <c r="N9" s="26">
        <v>17383.722300000001</v>
      </c>
      <c r="O9" s="26">
        <v>17383.722300000001</v>
      </c>
      <c r="P9" s="26">
        <v>0</v>
      </c>
      <c r="Q9" s="26">
        <v>17383.722300000001</v>
      </c>
      <c r="R9" s="26">
        <v>17383.722300000001</v>
      </c>
      <c r="S9" s="26">
        <v>0</v>
      </c>
      <c r="T9" s="26">
        <v>17383.722300000001</v>
      </c>
    </row>
    <row r="10" spans="1:20" x14ac:dyDescent="0.2">
      <c r="A10" s="10" t="s">
        <v>282</v>
      </c>
      <c r="B10" s="10" t="s">
        <v>282</v>
      </c>
      <c r="C10">
        <v>2091</v>
      </c>
      <c r="D10" s="10" t="s">
        <v>179</v>
      </c>
      <c r="E10" s="10" t="s">
        <v>30</v>
      </c>
      <c r="F10" s="34">
        <v>89443.068749999977</v>
      </c>
      <c r="G10" s="26">
        <v>0</v>
      </c>
      <c r="H10" s="26">
        <v>89443.068749999977</v>
      </c>
      <c r="I10" s="26">
        <v>189443.06874999998</v>
      </c>
      <c r="J10" s="26">
        <v>0</v>
      </c>
      <c r="K10" s="26">
        <v>189443.06874999998</v>
      </c>
      <c r="L10" s="26">
        <v>189443.06874999998</v>
      </c>
      <c r="M10" s="26">
        <v>0</v>
      </c>
      <c r="N10" s="26">
        <v>189443.06874999998</v>
      </c>
      <c r="O10" s="26">
        <v>189443.06874999998</v>
      </c>
      <c r="P10" s="26">
        <v>0</v>
      </c>
      <c r="Q10" s="26">
        <v>189443.06874999998</v>
      </c>
      <c r="R10" s="26">
        <v>189443.06874999998</v>
      </c>
      <c r="S10" s="26">
        <v>0</v>
      </c>
      <c r="T10" s="26">
        <v>189443.06874999998</v>
      </c>
    </row>
    <row r="11" spans="1:20" x14ac:dyDescent="0.2">
      <c r="A11" s="10" t="s">
        <v>282</v>
      </c>
      <c r="B11" s="10" t="s">
        <v>282</v>
      </c>
      <c r="C11">
        <v>2093</v>
      </c>
      <c r="D11" s="10" t="s">
        <v>179</v>
      </c>
      <c r="E11" s="10" t="s">
        <v>2</v>
      </c>
      <c r="F11" s="34">
        <v>445500</v>
      </c>
      <c r="G11" s="26">
        <v>0</v>
      </c>
      <c r="H11" s="26">
        <v>445500</v>
      </c>
      <c r="I11" s="26">
        <v>345500</v>
      </c>
      <c r="J11" s="26">
        <v>0</v>
      </c>
      <c r="K11" s="26">
        <v>345500</v>
      </c>
      <c r="L11" s="26">
        <v>345500</v>
      </c>
      <c r="M11" s="26">
        <v>0</v>
      </c>
      <c r="N11" s="26">
        <v>345500</v>
      </c>
      <c r="O11" s="26">
        <v>345500</v>
      </c>
      <c r="P11" s="26">
        <v>0</v>
      </c>
      <c r="Q11" s="26">
        <v>345500</v>
      </c>
      <c r="R11" s="26">
        <v>345500</v>
      </c>
      <c r="S11" s="26">
        <v>0</v>
      </c>
      <c r="T11" s="26">
        <v>345500</v>
      </c>
    </row>
    <row r="12" spans="1:20" x14ac:dyDescent="0.2">
      <c r="A12" s="10"/>
      <c r="B12" s="10"/>
      <c r="D12" s="10"/>
      <c r="E12" s="10"/>
      <c r="F12" s="34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</row>
    <row r="13" spans="1:20" x14ac:dyDescent="0.2">
      <c r="A13" s="10" t="s">
        <v>282</v>
      </c>
      <c r="B13" s="10" t="s">
        <v>282</v>
      </c>
      <c r="C13">
        <v>2181</v>
      </c>
      <c r="D13" s="10" t="s">
        <v>179</v>
      </c>
      <c r="E13" s="10" t="s">
        <v>3</v>
      </c>
      <c r="F13" s="34">
        <v>29831.134200000004</v>
      </c>
      <c r="G13" s="26">
        <v>0</v>
      </c>
      <c r="H13" s="26">
        <v>29831.134200000004</v>
      </c>
      <c r="I13" s="26">
        <v>29831.134200000004</v>
      </c>
      <c r="J13" s="26">
        <v>0</v>
      </c>
      <c r="K13" s="26">
        <v>29831.134200000004</v>
      </c>
      <c r="L13" s="26">
        <v>29831.134200000004</v>
      </c>
      <c r="M13" s="26">
        <v>0</v>
      </c>
      <c r="N13" s="26">
        <v>29831.134200000004</v>
      </c>
      <c r="O13" s="26">
        <v>29831.134200000004</v>
      </c>
      <c r="P13" s="26">
        <v>0</v>
      </c>
      <c r="Q13" s="26">
        <v>29831.134200000004</v>
      </c>
      <c r="R13" s="26">
        <v>29831.134200000004</v>
      </c>
      <c r="S13" s="26">
        <v>0</v>
      </c>
      <c r="T13" s="26">
        <v>29831.134200000004</v>
      </c>
    </row>
    <row r="14" spans="1:20" x14ac:dyDescent="0.2">
      <c r="A14" s="10" t="s">
        <v>186</v>
      </c>
      <c r="B14" s="10" t="s">
        <v>281</v>
      </c>
      <c r="C14">
        <v>2251</v>
      </c>
      <c r="D14" s="10" t="s">
        <v>179</v>
      </c>
      <c r="E14" s="10" t="s">
        <v>283</v>
      </c>
      <c r="F14" s="34">
        <v>99000.154999999999</v>
      </c>
      <c r="G14" s="26">
        <v>0</v>
      </c>
      <c r="H14" s="26">
        <v>99000.154999999999</v>
      </c>
      <c r="I14" s="26">
        <v>99000.154999999999</v>
      </c>
      <c r="J14" s="26">
        <v>0</v>
      </c>
      <c r="K14" s="26">
        <v>99000.154999999999</v>
      </c>
      <c r="L14" s="26">
        <v>99000.154999999999</v>
      </c>
      <c r="M14" s="26">
        <v>0</v>
      </c>
      <c r="N14" s="26">
        <v>99000.154999999999</v>
      </c>
      <c r="O14" s="26">
        <v>99000.154999999999</v>
      </c>
      <c r="P14" s="26">
        <v>0</v>
      </c>
      <c r="Q14" s="26">
        <v>99000.154999999999</v>
      </c>
      <c r="R14" s="26">
        <v>99000.154999999999</v>
      </c>
      <c r="S14" s="26">
        <v>0</v>
      </c>
      <c r="T14" s="26">
        <v>99000.154999999999</v>
      </c>
    </row>
    <row r="15" spans="1:20" x14ac:dyDescent="0.2">
      <c r="A15" s="10" t="s">
        <v>282</v>
      </c>
      <c r="B15" s="10" t="s">
        <v>284</v>
      </c>
      <c r="C15">
        <v>2251</v>
      </c>
      <c r="D15" s="10" t="s">
        <v>179</v>
      </c>
      <c r="E15" s="10" t="s">
        <v>285</v>
      </c>
      <c r="F15" s="34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</row>
    <row r="16" spans="1:20" x14ac:dyDescent="0.2">
      <c r="A16" s="10" t="s">
        <v>184</v>
      </c>
      <c r="B16" s="10" t="s">
        <v>282</v>
      </c>
      <c r="C16">
        <v>2201</v>
      </c>
      <c r="D16" s="10" t="s">
        <v>179</v>
      </c>
      <c r="E16" s="10" t="s">
        <v>4</v>
      </c>
      <c r="F16" s="34">
        <v>11705</v>
      </c>
      <c r="G16" s="26">
        <v>0</v>
      </c>
      <c r="H16" s="26">
        <v>11705</v>
      </c>
      <c r="I16" s="26">
        <v>11705</v>
      </c>
      <c r="J16" s="26">
        <v>0</v>
      </c>
      <c r="K16" s="26">
        <v>11705</v>
      </c>
      <c r="L16" s="26">
        <v>11705</v>
      </c>
      <c r="M16" s="26">
        <v>0</v>
      </c>
      <c r="N16" s="26">
        <v>11705</v>
      </c>
      <c r="O16" s="26">
        <v>11705</v>
      </c>
      <c r="P16" s="26">
        <v>0</v>
      </c>
      <c r="Q16" s="26">
        <v>11705</v>
      </c>
      <c r="R16" s="26">
        <v>11705</v>
      </c>
      <c r="S16" s="26">
        <v>0</v>
      </c>
      <c r="T16" s="26">
        <v>11705</v>
      </c>
    </row>
    <row r="17" spans="1:20" x14ac:dyDescent="0.2">
      <c r="A17" s="10" t="s">
        <v>282</v>
      </c>
      <c r="B17" s="10" t="s">
        <v>282</v>
      </c>
      <c r="C17">
        <v>2202</v>
      </c>
      <c r="D17" s="10" t="s">
        <v>179</v>
      </c>
      <c r="E17" s="10" t="s">
        <v>5</v>
      </c>
      <c r="F17" s="34">
        <v>218962.80000000008</v>
      </c>
      <c r="G17" s="26">
        <v>0</v>
      </c>
      <c r="H17" s="26">
        <v>218962.80000000008</v>
      </c>
      <c r="I17" s="26">
        <v>324064.94399999984</v>
      </c>
      <c r="J17" s="26">
        <v>0</v>
      </c>
      <c r="K17" s="26">
        <v>324064.94399999984</v>
      </c>
      <c r="L17" s="26">
        <v>324064.94399999984</v>
      </c>
      <c r="M17" s="26">
        <v>0</v>
      </c>
      <c r="N17" s="26">
        <v>324064.94399999984</v>
      </c>
      <c r="O17" s="26">
        <v>324064.94399999984</v>
      </c>
      <c r="P17" s="26">
        <v>0</v>
      </c>
      <c r="Q17" s="26">
        <v>324064.94399999984</v>
      </c>
      <c r="R17" s="26">
        <v>324064.94399999984</v>
      </c>
      <c r="S17" s="26">
        <v>0</v>
      </c>
      <c r="T17" s="26">
        <v>324064.94399999984</v>
      </c>
    </row>
    <row r="18" spans="1:20" x14ac:dyDescent="0.2">
      <c r="A18" s="10" t="s">
        <v>282</v>
      </c>
      <c r="B18" s="10" t="s">
        <v>282</v>
      </c>
      <c r="C18">
        <v>2203</v>
      </c>
      <c r="D18" s="10" t="s">
        <v>179</v>
      </c>
      <c r="E18" s="10" t="s">
        <v>6</v>
      </c>
      <c r="F18" s="34">
        <v>145339.05813655688</v>
      </c>
      <c r="G18" s="26">
        <v>0</v>
      </c>
      <c r="H18" s="26">
        <v>145339.05813655688</v>
      </c>
      <c r="I18" s="26">
        <v>249983.17999487784</v>
      </c>
      <c r="J18" s="26">
        <v>0</v>
      </c>
      <c r="K18" s="26">
        <v>249983.17999487784</v>
      </c>
      <c r="L18" s="26">
        <v>249983.17999487784</v>
      </c>
      <c r="M18" s="26">
        <v>0</v>
      </c>
      <c r="N18" s="26">
        <v>249983.17999487784</v>
      </c>
      <c r="O18" s="26">
        <v>249983.17999487784</v>
      </c>
      <c r="P18" s="26">
        <v>0</v>
      </c>
      <c r="Q18" s="26">
        <v>249983.17999487784</v>
      </c>
      <c r="R18" s="26">
        <v>249983.17999487784</v>
      </c>
      <c r="S18" s="26">
        <v>0</v>
      </c>
      <c r="T18" s="26">
        <v>249983.17999487784</v>
      </c>
    </row>
    <row r="19" spans="1:20" x14ac:dyDescent="0.2">
      <c r="A19" s="10" t="s">
        <v>282</v>
      </c>
      <c r="B19" s="10" t="s">
        <v>282</v>
      </c>
      <c r="C19">
        <v>2300</v>
      </c>
      <c r="D19" s="10" t="s">
        <v>179</v>
      </c>
      <c r="E19" s="10" t="s">
        <v>255</v>
      </c>
      <c r="F19" s="34">
        <v>714654.53</v>
      </c>
      <c r="G19" s="26">
        <v>0</v>
      </c>
      <c r="H19" s="26">
        <v>714654.53</v>
      </c>
      <c r="I19" s="26">
        <v>714654.53</v>
      </c>
      <c r="J19" s="26">
        <v>0</v>
      </c>
      <c r="K19" s="26">
        <v>714654.53</v>
      </c>
      <c r="L19" s="26">
        <v>714654.53</v>
      </c>
      <c r="M19" s="26">
        <v>0</v>
      </c>
      <c r="N19" s="26">
        <v>714654.53</v>
      </c>
      <c r="O19" s="26">
        <v>714654.53</v>
      </c>
      <c r="P19" s="26">
        <v>0</v>
      </c>
      <c r="Q19" s="26">
        <v>714654.53</v>
      </c>
      <c r="R19" s="26">
        <v>714654.53</v>
      </c>
      <c r="S19" s="26">
        <v>0</v>
      </c>
      <c r="T19" s="26">
        <v>714654.53</v>
      </c>
    </row>
    <row r="20" spans="1:20" x14ac:dyDescent="0.2">
      <c r="A20" s="10" t="s">
        <v>282</v>
      </c>
      <c r="B20" s="10" t="s">
        <v>282</v>
      </c>
      <c r="C20">
        <v>2310</v>
      </c>
      <c r="D20" s="10" t="s">
        <v>179</v>
      </c>
      <c r="E20" s="10" t="s">
        <v>31</v>
      </c>
      <c r="F20" s="34">
        <v>34823.3508</v>
      </c>
      <c r="G20" s="26">
        <v>0</v>
      </c>
      <c r="H20" s="26">
        <v>34823.3508</v>
      </c>
      <c r="I20" s="26">
        <v>34823.3508</v>
      </c>
      <c r="J20" s="26">
        <v>0</v>
      </c>
      <c r="K20" s="26">
        <v>34823.3508</v>
      </c>
      <c r="L20" s="26">
        <v>34823.3508</v>
      </c>
      <c r="M20" s="26">
        <v>0</v>
      </c>
      <c r="N20" s="26">
        <v>34823.3508</v>
      </c>
      <c r="O20" s="26">
        <v>34823.3508</v>
      </c>
      <c r="P20" s="26">
        <v>0</v>
      </c>
      <c r="Q20" s="26">
        <v>34823.3508</v>
      </c>
      <c r="R20" s="26">
        <v>34823.3508</v>
      </c>
      <c r="S20" s="26">
        <v>0</v>
      </c>
      <c r="T20" s="26">
        <v>34823.3508</v>
      </c>
    </row>
    <row r="21" spans="1:20" x14ac:dyDescent="0.2">
      <c r="A21" s="10" t="s">
        <v>282</v>
      </c>
      <c r="B21" s="10" t="s">
        <v>282</v>
      </c>
      <c r="C21">
        <v>2400</v>
      </c>
      <c r="D21" s="10" t="s">
        <v>179</v>
      </c>
      <c r="E21" s="10" t="s">
        <v>286</v>
      </c>
      <c r="F21" s="34">
        <v>118869.73572180001</v>
      </c>
      <c r="G21" s="26">
        <v>0</v>
      </c>
      <c r="H21" s="26">
        <v>118869.73572180001</v>
      </c>
      <c r="I21" s="26">
        <v>187865.71765556754</v>
      </c>
      <c r="J21" s="26">
        <v>0</v>
      </c>
      <c r="K21" s="26">
        <v>187865.71765556754</v>
      </c>
      <c r="L21" s="26">
        <v>187865.71765556754</v>
      </c>
      <c r="M21" s="26">
        <v>0</v>
      </c>
      <c r="N21" s="26">
        <v>187865.71765556754</v>
      </c>
      <c r="O21" s="26">
        <v>187865.71765556754</v>
      </c>
      <c r="P21" s="26">
        <v>0</v>
      </c>
      <c r="Q21" s="26">
        <v>187865.71765556754</v>
      </c>
      <c r="R21" s="26">
        <v>187865.71765556754</v>
      </c>
      <c r="S21" s="26">
        <v>0</v>
      </c>
      <c r="T21" s="26">
        <v>187865.71765556754</v>
      </c>
    </row>
    <row r="22" spans="1:20" x14ac:dyDescent="0.2">
      <c r="A22" s="10" t="s">
        <v>282</v>
      </c>
      <c r="B22" s="10" t="s">
        <v>282</v>
      </c>
      <c r="C22">
        <v>2550</v>
      </c>
      <c r="D22" s="10" t="s">
        <v>179</v>
      </c>
      <c r="E22" s="10" t="s">
        <v>287</v>
      </c>
      <c r="F22" s="34">
        <v>11751.690300000002</v>
      </c>
      <c r="G22" s="26">
        <v>0</v>
      </c>
      <c r="H22" s="26">
        <v>11751.690300000002</v>
      </c>
      <c r="I22" s="26">
        <v>11751.690300000002</v>
      </c>
      <c r="J22" s="26">
        <v>0</v>
      </c>
      <c r="K22" s="26">
        <v>11751.690300000002</v>
      </c>
      <c r="L22" s="26">
        <v>11751.690300000002</v>
      </c>
      <c r="M22" s="26">
        <v>0</v>
      </c>
      <c r="N22" s="26">
        <v>11751.690300000002</v>
      </c>
      <c r="O22" s="26">
        <v>11751.690300000002</v>
      </c>
      <c r="P22" s="26">
        <v>0</v>
      </c>
      <c r="Q22" s="26">
        <v>11751.690300000002</v>
      </c>
      <c r="R22" s="26">
        <v>11751.690300000002</v>
      </c>
      <c r="S22" s="26">
        <v>0</v>
      </c>
      <c r="T22" s="26">
        <v>11751.690300000002</v>
      </c>
    </row>
    <row r="23" spans="1:20" x14ac:dyDescent="0.2">
      <c r="A23" s="10" t="s">
        <v>282</v>
      </c>
      <c r="B23" s="10" t="s">
        <v>282</v>
      </c>
      <c r="C23">
        <v>3000</v>
      </c>
      <c r="D23" s="10" t="s">
        <v>179</v>
      </c>
      <c r="E23" s="10" t="s">
        <v>334</v>
      </c>
      <c r="F23" s="34">
        <v>25000</v>
      </c>
      <c r="G23" s="26">
        <v>0</v>
      </c>
      <c r="H23" s="26">
        <v>25000</v>
      </c>
      <c r="I23" s="26">
        <v>25000</v>
      </c>
      <c r="J23" s="26">
        <v>0</v>
      </c>
      <c r="K23" s="26">
        <v>25000</v>
      </c>
      <c r="L23" s="26">
        <v>25000</v>
      </c>
      <c r="M23" s="26">
        <v>0</v>
      </c>
      <c r="N23" s="26">
        <v>25000</v>
      </c>
      <c r="O23" s="26">
        <v>25000</v>
      </c>
      <c r="P23" s="26">
        <v>0</v>
      </c>
      <c r="Q23" s="26">
        <v>25000</v>
      </c>
      <c r="R23" s="26">
        <v>25000</v>
      </c>
      <c r="S23" s="26">
        <v>0</v>
      </c>
      <c r="T23" s="26">
        <v>25000</v>
      </c>
    </row>
    <row r="24" spans="1:20" x14ac:dyDescent="0.2">
      <c r="A24" s="10" t="s">
        <v>282</v>
      </c>
      <c r="B24" s="10" t="s">
        <v>282</v>
      </c>
      <c r="C24">
        <v>3005</v>
      </c>
      <c r="D24" s="10" t="s">
        <v>179</v>
      </c>
      <c r="E24" s="10" t="s">
        <v>36</v>
      </c>
      <c r="F24" s="34">
        <v>500</v>
      </c>
      <c r="G24" s="26">
        <v>0</v>
      </c>
      <c r="H24" s="26">
        <v>500</v>
      </c>
      <c r="I24" s="26">
        <v>500</v>
      </c>
      <c r="J24" s="26">
        <v>0</v>
      </c>
      <c r="K24" s="26">
        <v>500</v>
      </c>
      <c r="L24" s="26">
        <v>500</v>
      </c>
      <c r="M24" s="26">
        <v>0</v>
      </c>
      <c r="N24" s="26">
        <v>500</v>
      </c>
      <c r="O24" s="26">
        <v>500</v>
      </c>
      <c r="P24" s="26">
        <v>0</v>
      </c>
      <c r="Q24" s="26">
        <v>500</v>
      </c>
      <c r="R24" s="26">
        <v>500</v>
      </c>
      <c r="S24" s="26">
        <v>0</v>
      </c>
      <c r="T24" s="26">
        <v>500</v>
      </c>
    </row>
    <row r="25" spans="1:20" x14ac:dyDescent="0.2">
      <c r="A25" s="10" t="s">
        <v>282</v>
      </c>
      <c r="B25" s="10" t="s">
        <v>282</v>
      </c>
      <c r="C25">
        <v>3231</v>
      </c>
      <c r="D25" s="10" t="s">
        <v>179</v>
      </c>
      <c r="E25" s="10" t="s">
        <v>263</v>
      </c>
      <c r="F25" s="34">
        <v>189690</v>
      </c>
      <c r="G25" s="26">
        <v>0</v>
      </c>
      <c r="H25" s="26">
        <v>189690</v>
      </c>
      <c r="I25" s="26">
        <v>189690</v>
      </c>
      <c r="J25" s="26">
        <v>0</v>
      </c>
      <c r="K25" s="26">
        <v>189690</v>
      </c>
      <c r="L25" s="26">
        <v>189690</v>
      </c>
      <c r="M25" s="26">
        <v>0</v>
      </c>
      <c r="N25" s="26">
        <v>189690</v>
      </c>
      <c r="O25" s="26">
        <v>189690</v>
      </c>
      <c r="P25" s="26">
        <v>0</v>
      </c>
      <c r="Q25" s="26">
        <v>189690</v>
      </c>
      <c r="R25" s="26">
        <v>189690</v>
      </c>
      <c r="S25" s="26">
        <v>0</v>
      </c>
      <c r="T25" s="26">
        <v>189690</v>
      </c>
    </row>
    <row r="26" spans="1:20" x14ac:dyDescent="0.2">
      <c r="A26" s="10" t="s">
        <v>282</v>
      </c>
      <c r="B26" s="10" t="s">
        <v>282</v>
      </c>
      <c r="C26">
        <v>3800</v>
      </c>
      <c r="D26" s="10" t="s">
        <v>179</v>
      </c>
      <c r="E26" s="10" t="s">
        <v>64</v>
      </c>
      <c r="F26" s="34">
        <v>55652.174099999997</v>
      </c>
      <c r="G26" s="26">
        <v>0</v>
      </c>
      <c r="H26" s="26">
        <v>55652.174099999997</v>
      </c>
      <c r="I26" s="26">
        <v>135822.1741</v>
      </c>
      <c r="J26" s="26">
        <v>0</v>
      </c>
      <c r="K26" s="26">
        <v>135822.1741</v>
      </c>
      <c r="L26" s="26">
        <v>55822.174099999997</v>
      </c>
      <c r="M26" s="26">
        <v>0</v>
      </c>
      <c r="N26" s="26">
        <v>55822.174099999997</v>
      </c>
      <c r="O26" s="26">
        <v>55822.174099999997</v>
      </c>
      <c r="P26" s="26">
        <v>0</v>
      </c>
      <c r="Q26" s="26">
        <v>55822.174099999997</v>
      </c>
      <c r="R26" s="26">
        <v>55822.174099999997</v>
      </c>
      <c r="S26" s="26">
        <v>0</v>
      </c>
      <c r="T26" s="26">
        <v>55822.174099999997</v>
      </c>
    </row>
    <row r="27" spans="1:20" x14ac:dyDescent="0.2">
      <c r="A27" s="10" t="s">
        <v>282</v>
      </c>
      <c r="B27" s="10" t="s">
        <v>282</v>
      </c>
      <c r="C27">
        <v>2085</v>
      </c>
      <c r="D27" s="10" t="s">
        <v>179</v>
      </c>
      <c r="E27" s="10" t="s">
        <v>332</v>
      </c>
      <c r="F27" s="34">
        <v>20775.02</v>
      </c>
      <c r="G27" s="26">
        <v>0</v>
      </c>
      <c r="H27" s="26">
        <v>20775.02</v>
      </c>
      <c r="I27" s="26">
        <v>20775.02</v>
      </c>
      <c r="J27" s="26">
        <v>0</v>
      </c>
      <c r="K27" s="26">
        <v>20775.02</v>
      </c>
      <c r="L27" s="26">
        <v>20775.02</v>
      </c>
      <c r="M27" s="26">
        <v>0</v>
      </c>
      <c r="N27" s="26">
        <v>20775.02</v>
      </c>
      <c r="O27" s="26">
        <v>20775.02</v>
      </c>
      <c r="P27" s="26">
        <v>0</v>
      </c>
      <c r="Q27" s="26">
        <v>20775.02</v>
      </c>
      <c r="R27" s="26">
        <v>20775.02</v>
      </c>
      <c r="S27" s="26">
        <v>0</v>
      </c>
      <c r="T27" s="26">
        <v>20775.02</v>
      </c>
    </row>
    <row r="28" spans="1:20" x14ac:dyDescent="0.2">
      <c r="A28" s="10" t="s">
        <v>282</v>
      </c>
      <c r="B28" s="10" t="s">
        <v>282</v>
      </c>
      <c r="C28">
        <v>3850</v>
      </c>
      <c r="D28" s="10" t="s">
        <v>179</v>
      </c>
      <c r="E28" s="10" t="s">
        <v>266</v>
      </c>
      <c r="F28" s="34">
        <v>0</v>
      </c>
      <c r="G28" s="26">
        <v>0</v>
      </c>
      <c r="H28" s="26">
        <v>0</v>
      </c>
      <c r="I28" s="26">
        <v>10000</v>
      </c>
      <c r="J28" s="26">
        <v>0</v>
      </c>
      <c r="K28" s="26">
        <v>10000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</row>
    <row r="29" spans="1:20" x14ac:dyDescent="0.2">
      <c r="A29" s="10"/>
      <c r="B29" s="10"/>
      <c r="D29" s="10"/>
      <c r="E29" s="10"/>
      <c r="F29" s="34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x14ac:dyDescent="0.2">
      <c r="A30" s="10" t="s">
        <v>282</v>
      </c>
      <c r="B30" s="10" t="s">
        <v>288</v>
      </c>
      <c r="C30">
        <v>2250</v>
      </c>
      <c r="D30" s="10" t="s">
        <v>179</v>
      </c>
      <c r="E30" s="10" t="s">
        <v>289</v>
      </c>
      <c r="F30" s="34">
        <v>2225</v>
      </c>
      <c r="G30" s="26">
        <v>0</v>
      </c>
      <c r="H30" s="26">
        <v>2225</v>
      </c>
      <c r="I30" s="26">
        <v>2225</v>
      </c>
      <c r="J30" s="26">
        <v>0</v>
      </c>
      <c r="K30" s="26">
        <v>2225</v>
      </c>
      <c r="L30" s="26">
        <v>2225</v>
      </c>
      <c r="M30" s="26">
        <v>0</v>
      </c>
      <c r="N30" s="26">
        <v>2225</v>
      </c>
      <c r="O30" s="26">
        <v>2225</v>
      </c>
      <c r="P30" s="26">
        <v>0</v>
      </c>
      <c r="Q30" s="26">
        <v>2225</v>
      </c>
      <c r="R30" s="26">
        <v>2225</v>
      </c>
      <c r="S30" s="26">
        <v>0</v>
      </c>
      <c r="T30" s="26">
        <v>2225</v>
      </c>
    </row>
    <row r="31" spans="1:20" x14ac:dyDescent="0.2">
      <c r="A31" s="10" t="s">
        <v>282</v>
      </c>
      <c r="B31" s="10" t="s">
        <v>290</v>
      </c>
      <c r="C31">
        <v>2250</v>
      </c>
      <c r="D31" s="10" t="s">
        <v>179</v>
      </c>
      <c r="E31" s="10" t="s">
        <v>291</v>
      </c>
      <c r="F31" s="34">
        <v>1000</v>
      </c>
      <c r="G31" s="26">
        <v>0</v>
      </c>
      <c r="H31" s="26">
        <v>1000</v>
      </c>
      <c r="I31" s="26">
        <v>1000</v>
      </c>
      <c r="J31" s="26">
        <v>0</v>
      </c>
      <c r="K31" s="26">
        <v>1000</v>
      </c>
      <c r="L31" s="26">
        <v>1000</v>
      </c>
      <c r="M31" s="26">
        <v>0</v>
      </c>
      <c r="N31" s="26">
        <v>1000</v>
      </c>
      <c r="O31" s="26">
        <v>1000</v>
      </c>
      <c r="P31" s="26">
        <v>0</v>
      </c>
      <c r="Q31" s="26">
        <v>1000</v>
      </c>
      <c r="R31" s="26">
        <v>1000</v>
      </c>
      <c r="S31" s="26">
        <v>0</v>
      </c>
      <c r="T31" s="26">
        <v>1000</v>
      </c>
    </row>
    <row r="32" spans="1:20" x14ac:dyDescent="0.2">
      <c r="A32" s="10" t="s">
        <v>282</v>
      </c>
      <c r="B32" s="10" t="s">
        <v>292</v>
      </c>
      <c r="C32">
        <v>2250</v>
      </c>
      <c r="D32" s="10" t="s">
        <v>179</v>
      </c>
      <c r="E32" s="10" t="s">
        <v>293</v>
      </c>
      <c r="F32" s="34">
        <v>1200</v>
      </c>
      <c r="G32" s="26">
        <v>0</v>
      </c>
      <c r="H32" s="26">
        <v>1200</v>
      </c>
      <c r="I32" s="26">
        <v>1200</v>
      </c>
      <c r="J32" s="26">
        <v>0</v>
      </c>
      <c r="K32" s="26">
        <v>1200</v>
      </c>
      <c r="L32" s="26">
        <v>1200</v>
      </c>
      <c r="M32" s="26">
        <v>0</v>
      </c>
      <c r="N32" s="26">
        <v>1200</v>
      </c>
      <c r="O32" s="26">
        <v>1200</v>
      </c>
      <c r="P32" s="26">
        <v>0</v>
      </c>
      <c r="Q32" s="26">
        <v>1200</v>
      </c>
      <c r="R32" s="26">
        <v>1200</v>
      </c>
      <c r="S32" s="26">
        <v>0</v>
      </c>
      <c r="T32" s="26">
        <v>1200</v>
      </c>
    </row>
    <row r="33" spans="1:20" x14ac:dyDescent="0.2">
      <c r="A33" s="10" t="s">
        <v>282</v>
      </c>
      <c r="B33" s="10" t="s">
        <v>294</v>
      </c>
      <c r="C33">
        <v>2250</v>
      </c>
      <c r="D33" s="10" t="s">
        <v>179</v>
      </c>
      <c r="E33" s="10" t="s">
        <v>295</v>
      </c>
      <c r="F33" s="34">
        <v>1</v>
      </c>
      <c r="G33" s="26">
        <v>0</v>
      </c>
      <c r="H33" s="26">
        <v>1</v>
      </c>
      <c r="I33" s="26">
        <v>1</v>
      </c>
      <c r="J33" s="26">
        <v>0</v>
      </c>
      <c r="K33" s="26">
        <v>1</v>
      </c>
      <c r="L33" s="26">
        <v>1</v>
      </c>
      <c r="M33" s="26">
        <v>0</v>
      </c>
      <c r="N33" s="26">
        <v>1</v>
      </c>
      <c r="O33" s="26">
        <v>1</v>
      </c>
      <c r="P33" s="26">
        <v>0</v>
      </c>
      <c r="Q33" s="26">
        <v>1</v>
      </c>
      <c r="R33" s="26">
        <v>1</v>
      </c>
      <c r="S33" s="26">
        <v>0</v>
      </c>
      <c r="T33" s="26">
        <v>1</v>
      </c>
    </row>
    <row r="34" spans="1:20" x14ac:dyDescent="0.2">
      <c r="A34" s="10" t="s">
        <v>282</v>
      </c>
      <c r="B34" s="10" t="s">
        <v>185</v>
      </c>
      <c r="C34">
        <v>2250</v>
      </c>
      <c r="D34" s="10" t="s">
        <v>179</v>
      </c>
      <c r="E34" s="10" t="s">
        <v>296</v>
      </c>
      <c r="F34" s="34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</row>
    <row r="35" spans="1:20" x14ac:dyDescent="0.2">
      <c r="A35" s="10"/>
      <c r="B35" s="10"/>
      <c r="D35" s="10"/>
      <c r="E35" s="10"/>
      <c r="F35" s="34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</row>
    <row r="36" spans="1:20" x14ac:dyDescent="0.2">
      <c r="A36" s="10" t="s">
        <v>282</v>
      </c>
      <c r="B36" s="10" t="s">
        <v>335</v>
      </c>
      <c r="C36">
        <v>5200</v>
      </c>
      <c r="D36" s="10" t="s">
        <v>179</v>
      </c>
      <c r="E36" s="10" t="s">
        <v>245</v>
      </c>
      <c r="F36" s="34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</row>
    <row r="37" spans="1:20" x14ac:dyDescent="0.2">
      <c r="A37" s="10"/>
      <c r="B37" s="10"/>
      <c r="D37" s="10"/>
      <c r="E37" s="10"/>
      <c r="F37" s="34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</row>
    <row r="38" spans="1:20" x14ac:dyDescent="0.2">
      <c r="A38" s="10" t="s">
        <v>282</v>
      </c>
      <c r="B38" s="10" t="s">
        <v>297</v>
      </c>
      <c r="C38">
        <v>5204</v>
      </c>
      <c r="D38" s="10" t="s">
        <v>179</v>
      </c>
      <c r="E38" s="10" t="s">
        <v>298</v>
      </c>
      <c r="F38" s="34">
        <v>-10789.8966</v>
      </c>
      <c r="G38" s="26">
        <v>0</v>
      </c>
      <c r="H38" s="26">
        <v>-10789.8966</v>
      </c>
      <c r="I38" s="26">
        <v>-10789.8966</v>
      </c>
      <c r="J38" s="26">
        <v>0</v>
      </c>
      <c r="K38" s="26">
        <v>-10789.8966</v>
      </c>
      <c r="L38" s="26">
        <v>-10789.8966</v>
      </c>
      <c r="M38" s="26">
        <v>0</v>
      </c>
      <c r="N38" s="26">
        <v>-10789.8966</v>
      </c>
      <c r="O38" s="26">
        <v>-10789.8966</v>
      </c>
      <c r="P38" s="26">
        <v>0</v>
      </c>
      <c r="Q38" s="26">
        <v>-10789.8966</v>
      </c>
      <c r="R38" s="26">
        <v>-10789.8966</v>
      </c>
      <c r="S38" s="26">
        <v>0</v>
      </c>
      <c r="T38" s="26">
        <v>-10789.8966</v>
      </c>
    </row>
    <row r="39" spans="1:20" x14ac:dyDescent="0.2">
      <c r="A39" s="10" t="s">
        <v>282</v>
      </c>
      <c r="B39" s="10" t="s">
        <v>442</v>
      </c>
      <c r="C39">
        <v>5204</v>
      </c>
      <c r="D39" s="10" t="s">
        <v>179</v>
      </c>
      <c r="E39" s="10" t="s">
        <v>298</v>
      </c>
      <c r="F39" s="34">
        <v>-2500</v>
      </c>
      <c r="G39" s="26">
        <v>0</v>
      </c>
      <c r="H39" s="26">
        <v>-2500</v>
      </c>
      <c r="I39" s="26">
        <v>-2500</v>
      </c>
      <c r="J39" s="26">
        <v>0</v>
      </c>
      <c r="K39" s="26">
        <v>-2500</v>
      </c>
      <c r="L39" s="26">
        <v>-2500</v>
      </c>
      <c r="M39" s="26">
        <v>0</v>
      </c>
      <c r="N39" s="26">
        <v>-2500</v>
      </c>
      <c r="O39" s="26">
        <v>-2500</v>
      </c>
      <c r="P39" s="26">
        <v>0</v>
      </c>
      <c r="Q39" s="26">
        <v>-2500</v>
      </c>
      <c r="R39" s="26">
        <v>-2500</v>
      </c>
      <c r="S39" s="26">
        <v>0</v>
      </c>
      <c r="T39" s="26">
        <v>-2500</v>
      </c>
    </row>
    <row r="40" spans="1:20" x14ac:dyDescent="0.2">
      <c r="A40" s="10" t="s">
        <v>282</v>
      </c>
      <c r="B40" s="10" t="s">
        <v>299</v>
      </c>
      <c r="C40">
        <v>5204</v>
      </c>
      <c r="D40" s="10" t="s">
        <v>179</v>
      </c>
      <c r="E40" s="10" t="s">
        <v>300</v>
      </c>
      <c r="F40" s="34">
        <v>-42278.589749999999</v>
      </c>
      <c r="G40" s="26">
        <v>0</v>
      </c>
      <c r="H40" s="26">
        <v>-42278.589749999999</v>
      </c>
      <c r="I40" s="26">
        <v>-42278.589749999999</v>
      </c>
      <c r="J40" s="26">
        <v>0</v>
      </c>
      <c r="K40" s="26">
        <v>-42278.589749999999</v>
      </c>
      <c r="L40" s="26">
        <v>-42278.589749999999</v>
      </c>
      <c r="M40" s="26">
        <v>0</v>
      </c>
      <c r="N40" s="26">
        <v>-42278.589749999999</v>
      </c>
      <c r="O40" s="26">
        <v>-42278.589749999999</v>
      </c>
      <c r="P40" s="26">
        <v>0</v>
      </c>
      <c r="Q40" s="26">
        <v>-42278.589749999999</v>
      </c>
      <c r="R40" s="26">
        <v>-42278.589749999999</v>
      </c>
      <c r="S40" s="26">
        <v>0</v>
      </c>
      <c r="T40" s="26">
        <v>-42278.589749999999</v>
      </c>
    </row>
    <row r="41" spans="1:20" x14ac:dyDescent="0.2">
      <c r="A41" s="10" t="s">
        <v>282</v>
      </c>
      <c r="B41" s="10" t="s">
        <v>301</v>
      </c>
      <c r="C41">
        <v>5204</v>
      </c>
      <c r="D41" s="10" t="s">
        <v>179</v>
      </c>
      <c r="E41" s="10" t="s">
        <v>302</v>
      </c>
      <c r="F41" s="34">
        <v>-22466.957100000003</v>
      </c>
      <c r="G41" s="26">
        <v>0</v>
      </c>
      <c r="H41" s="26">
        <v>-22466.957100000003</v>
      </c>
      <c r="I41" s="26">
        <v>-22466.957100000003</v>
      </c>
      <c r="J41" s="26">
        <v>0</v>
      </c>
      <c r="K41" s="26">
        <v>-22466.957100000003</v>
      </c>
      <c r="L41" s="26">
        <v>-22466.957100000003</v>
      </c>
      <c r="M41" s="26">
        <v>0</v>
      </c>
      <c r="N41" s="26">
        <v>-22466.957100000003</v>
      </c>
      <c r="O41" s="26">
        <v>-22466.957100000003</v>
      </c>
      <c r="P41" s="26">
        <v>0</v>
      </c>
      <c r="Q41" s="26">
        <v>-22466.957100000003</v>
      </c>
      <c r="R41" s="26">
        <v>-22466.957100000003</v>
      </c>
      <c r="S41" s="26">
        <v>0</v>
      </c>
      <c r="T41" s="26">
        <v>-22466.957100000003</v>
      </c>
    </row>
    <row r="42" spans="1:20" x14ac:dyDescent="0.2">
      <c r="A42" s="10" t="s">
        <v>282</v>
      </c>
      <c r="B42" s="10" t="s">
        <v>303</v>
      </c>
      <c r="C42">
        <v>5204</v>
      </c>
      <c r="D42" s="10" t="s">
        <v>179</v>
      </c>
      <c r="E42" s="10" t="s">
        <v>304</v>
      </c>
      <c r="F42" s="34">
        <v>-3320.2071000000001</v>
      </c>
      <c r="G42" s="26">
        <v>0</v>
      </c>
      <c r="H42" s="26">
        <v>-3320.2071000000001</v>
      </c>
      <c r="I42" s="26">
        <v>-3320.2071000000001</v>
      </c>
      <c r="J42" s="26">
        <v>0</v>
      </c>
      <c r="K42" s="26">
        <v>-3320.2071000000001</v>
      </c>
      <c r="L42" s="26">
        <v>-3320.2071000000001</v>
      </c>
      <c r="M42" s="26">
        <v>0</v>
      </c>
      <c r="N42" s="26">
        <v>-3320.2071000000001</v>
      </c>
      <c r="O42" s="26">
        <v>-3320.2071000000001</v>
      </c>
      <c r="P42" s="26">
        <v>0</v>
      </c>
      <c r="Q42" s="26">
        <v>-3320.2071000000001</v>
      </c>
      <c r="R42" s="26">
        <v>-3320.2071000000001</v>
      </c>
      <c r="S42" s="26">
        <v>0</v>
      </c>
      <c r="T42" s="26">
        <v>-3320.2071000000001</v>
      </c>
    </row>
    <row r="43" spans="1:20" x14ac:dyDescent="0.2">
      <c r="A43" s="10" t="s">
        <v>282</v>
      </c>
      <c r="B43" s="10" t="s">
        <v>305</v>
      </c>
      <c r="C43">
        <v>5204</v>
      </c>
      <c r="D43" s="10" t="s">
        <v>179</v>
      </c>
      <c r="E43" s="10" t="s">
        <v>306</v>
      </c>
      <c r="F43" s="34">
        <v>-517.65</v>
      </c>
      <c r="G43" s="26">
        <v>0</v>
      </c>
      <c r="H43" s="26">
        <v>-517.65</v>
      </c>
      <c r="I43" s="26">
        <v>-517.65</v>
      </c>
      <c r="J43" s="26">
        <v>0</v>
      </c>
      <c r="K43" s="26">
        <v>-517.65</v>
      </c>
      <c r="L43" s="26">
        <v>-517.65</v>
      </c>
      <c r="M43" s="26">
        <v>0</v>
      </c>
      <c r="N43" s="26">
        <v>-517.65</v>
      </c>
      <c r="O43" s="26">
        <v>-517.65</v>
      </c>
      <c r="P43" s="26">
        <v>0</v>
      </c>
      <c r="Q43" s="26">
        <v>-517.65</v>
      </c>
      <c r="R43" s="26">
        <v>-517.65</v>
      </c>
      <c r="S43" s="26">
        <v>0</v>
      </c>
      <c r="T43" s="26">
        <v>-517.65</v>
      </c>
    </row>
    <row r="44" spans="1:20" x14ac:dyDescent="0.2">
      <c r="A44" s="10"/>
      <c r="B44" s="10"/>
      <c r="D44" s="10"/>
      <c r="E44" s="10"/>
      <c r="F44" s="34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</row>
    <row r="45" spans="1:20" x14ac:dyDescent="0.2">
      <c r="A45" s="10" t="s">
        <v>282</v>
      </c>
      <c r="B45" s="10" t="s">
        <v>189</v>
      </c>
      <c r="C45">
        <v>4370</v>
      </c>
      <c r="D45" s="10" t="s">
        <v>179</v>
      </c>
      <c r="E45" s="10" t="s">
        <v>269</v>
      </c>
      <c r="F45" s="34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</row>
    <row r="46" spans="1:20" x14ac:dyDescent="0.2">
      <c r="A46" s="10" t="s">
        <v>282</v>
      </c>
      <c r="B46" s="10" t="s">
        <v>189</v>
      </c>
      <c r="C46">
        <v>4903</v>
      </c>
      <c r="D46" s="10" t="s">
        <v>179</v>
      </c>
      <c r="E46" s="10" t="s">
        <v>443</v>
      </c>
      <c r="F46" s="34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</row>
    <row r="47" spans="1:20" x14ac:dyDescent="0.2">
      <c r="A47" s="10" t="s">
        <v>282</v>
      </c>
      <c r="B47" s="10" t="s">
        <v>189</v>
      </c>
      <c r="C47">
        <v>4902</v>
      </c>
      <c r="D47" s="10" t="s">
        <v>179</v>
      </c>
      <c r="E47" s="10" t="s">
        <v>444</v>
      </c>
      <c r="F47" s="34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</row>
    <row r="48" spans="1:20" x14ac:dyDescent="0.2">
      <c r="A48" s="10" t="s">
        <v>282</v>
      </c>
      <c r="B48" s="10" t="s">
        <v>189</v>
      </c>
      <c r="C48">
        <v>4769</v>
      </c>
      <c r="D48" s="10" t="s">
        <v>179</v>
      </c>
      <c r="E48" t="s">
        <v>14</v>
      </c>
      <c r="F48" s="26">
        <v>1552751.8704499998</v>
      </c>
      <c r="G48" s="26">
        <v>0</v>
      </c>
      <c r="H48" s="26">
        <v>1552751.8704499998</v>
      </c>
      <c r="I48" s="26">
        <v>1709449.0030315123</v>
      </c>
      <c r="J48" s="26">
        <v>0</v>
      </c>
      <c r="K48" s="26">
        <v>1709449.0030315123</v>
      </c>
      <c r="L48" s="26">
        <v>1709449.0030315123</v>
      </c>
      <c r="M48" s="26">
        <v>0</v>
      </c>
      <c r="N48" s="26">
        <v>1709449.0030315123</v>
      </c>
      <c r="O48" s="26">
        <v>1709449.0030315123</v>
      </c>
      <c r="P48" s="26">
        <v>0</v>
      </c>
      <c r="Q48" s="26">
        <v>1709449.0030315123</v>
      </c>
      <c r="R48" s="26">
        <v>1408482.9907538381</v>
      </c>
      <c r="S48" s="26">
        <v>0</v>
      </c>
      <c r="T48" s="26">
        <v>1408482.9907538381</v>
      </c>
    </row>
    <row r="49" spans="1:20" x14ac:dyDescent="0.2">
      <c r="A49" s="10" t="s">
        <v>282</v>
      </c>
      <c r="B49" s="10" t="s">
        <v>282</v>
      </c>
      <c r="C49">
        <v>5028</v>
      </c>
      <c r="D49" s="10" t="s">
        <v>179</v>
      </c>
      <c r="E49" s="10" t="s">
        <v>16</v>
      </c>
      <c r="F49" s="26">
        <v>-648860</v>
      </c>
      <c r="G49" s="26">
        <v>0</v>
      </c>
      <c r="H49" s="26">
        <v>-648860</v>
      </c>
      <c r="I49" s="26">
        <v>-648860</v>
      </c>
      <c r="J49" s="26">
        <v>0</v>
      </c>
      <c r="K49" s="26">
        <v>-648860</v>
      </c>
      <c r="L49" s="26">
        <v>-648860</v>
      </c>
      <c r="M49" s="26">
        <v>0</v>
      </c>
      <c r="N49" s="26">
        <v>-648860</v>
      </c>
      <c r="O49" s="26">
        <v>-648860</v>
      </c>
      <c r="P49" s="26">
        <v>0</v>
      </c>
      <c r="Q49" s="26">
        <v>-648860</v>
      </c>
      <c r="R49" s="26">
        <v>-216286.66666666666</v>
      </c>
      <c r="S49" s="26">
        <v>0</v>
      </c>
      <c r="T49" s="26">
        <v>-216286.66666666666</v>
      </c>
    </row>
    <row r="51" spans="1:20" ht="15.75" thickBot="1" x14ac:dyDescent="0.3">
      <c r="F51" s="121">
        <v>3208262.1999583561</v>
      </c>
      <c r="G51" s="121">
        <v>0</v>
      </c>
      <c r="H51" s="121">
        <v>3208262.1999583561</v>
      </c>
      <c r="I51" s="121">
        <v>3733871.580331957</v>
      </c>
      <c r="J51" s="121">
        <v>0</v>
      </c>
      <c r="K51" s="121">
        <v>3733871.580331957</v>
      </c>
      <c r="L51" s="121">
        <v>3643871.580331957</v>
      </c>
      <c r="M51" s="121">
        <v>0</v>
      </c>
      <c r="N51" s="121">
        <v>3643871.580331957</v>
      </c>
      <c r="O51" s="121">
        <v>3643871.580331957</v>
      </c>
      <c r="P51" s="121">
        <v>0</v>
      </c>
      <c r="Q51" s="121">
        <v>3643871.580331957</v>
      </c>
      <c r="R51" s="121">
        <v>3775478.9013876165</v>
      </c>
      <c r="S51" s="121">
        <v>0</v>
      </c>
      <c r="T51" s="121">
        <v>3775478.9013876165</v>
      </c>
    </row>
  </sheetData>
  <mergeCells count="15">
    <mergeCell ref="R4:T4"/>
    <mergeCell ref="F5:H5"/>
    <mergeCell ref="F4:H4"/>
    <mergeCell ref="F6:H6"/>
    <mergeCell ref="I6:K6"/>
    <mergeCell ref="L6:N6"/>
    <mergeCell ref="O6:Q6"/>
    <mergeCell ref="I4:K4"/>
    <mergeCell ref="L4:N4"/>
    <mergeCell ref="O4:Q4"/>
    <mergeCell ref="R6:T6"/>
    <mergeCell ref="I5:K5"/>
    <mergeCell ref="L5:N5"/>
    <mergeCell ref="O5:Q5"/>
    <mergeCell ref="R5:T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9">
    <tabColor theme="5" tint="0.59999389629810485"/>
  </sheetPr>
  <dimension ref="A1:T15"/>
  <sheetViews>
    <sheetView zoomScale="80" zoomScaleNormal="80" workbookViewId="0">
      <selection activeCell="R20" sqref="R20"/>
    </sheetView>
  </sheetViews>
  <sheetFormatPr defaultRowHeight="12.75" x14ac:dyDescent="0.2"/>
  <cols>
    <col min="1" max="4" width="9" customWidth="1"/>
    <col min="5" max="5" width="29.28515625" customWidth="1"/>
    <col min="6" max="7" width="14.7109375" customWidth="1"/>
    <col min="8" max="20" width="14.85546875" customWidth="1"/>
  </cols>
  <sheetData>
    <row r="1" spans="1:20" s="16" customFormat="1" x14ac:dyDescent="0.2"/>
    <row r="2" spans="1:20" s="16" customFormat="1" ht="20.100000000000001" customHeight="1" x14ac:dyDescent="0.25">
      <c r="A2" s="36" t="s">
        <v>721</v>
      </c>
    </row>
    <row r="3" spans="1:20" s="16" customFormat="1" ht="20.100000000000001" customHeight="1" x14ac:dyDescent="0.25">
      <c r="A3" s="36"/>
    </row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183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ht="15" x14ac:dyDescent="0.25">
      <c r="A8" s="10" t="s">
        <v>187</v>
      </c>
      <c r="B8" s="10" t="s">
        <v>188</v>
      </c>
      <c r="C8">
        <v>3600</v>
      </c>
      <c r="D8" s="13" t="s">
        <v>179</v>
      </c>
      <c r="E8" s="10" t="s">
        <v>264</v>
      </c>
      <c r="F8" s="34">
        <v>1500</v>
      </c>
      <c r="G8" s="34">
        <v>0</v>
      </c>
      <c r="H8" s="34">
        <v>1500</v>
      </c>
      <c r="I8" s="35">
        <v>1500</v>
      </c>
      <c r="J8" s="35">
        <v>0</v>
      </c>
      <c r="K8" s="35">
        <v>1500</v>
      </c>
      <c r="L8" s="34">
        <v>1500</v>
      </c>
      <c r="M8" s="34">
        <v>0</v>
      </c>
      <c r="N8" s="34">
        <v>1500</v>
      </c>
      <c r="O8" s="34">
        <v>1500</v>
      </c>
      <c r="P8" s="34">
        <v>0</v>
      </c>
      <c r="Q8" s="34">
        <v>1500</v>
      </c>
      <c r="R8" s="34">
        <v>1500</v>
      </c>
      <c r="S8" s="34">
        <v>0</v>
      </c>
      <c r="T8" s="34">
        <v>1500</v>
      </c>
    </row>
    <row r="9" spans="1:20" ht="15" x14ac:dyDescent="0.25">
      <c r="A9" s="10" t="s">
        <v>187</v>
      </c>
      <c r="B9" s="10" t="s">
        <v>307</v>
      </c>
      <c r="C9">
        <v>3601</v>
      </c>
      <c r="D9" s="13" t="s">
        <v>179</v>
      </c>
      <c r="E9" s="10" t="s">
        <v>265</v>
      </c>
      <c r="F9" s="34">
        <v>16405</v>
      </c>
      <c r="G9" s="34">
        <v>0</v>
      </c>
      <c r="H9" s="34">
        <v>16405</v>
      </c>
      <c r="I9" s="35">
        <v>16405</v>
      </c>
      <c r="J9" s="35">
        <v>0</v>
      </c>
      <c r="K9" s="35">
        <v>16405</v>
      </c>
      <c r="L9" s="34">
        <v>16405</v>
      </c>
      <c r="M9" s="34">
        <v>0</v>
      </c>
      <c r="N9" s="34">
        <v>16405</v>
      </c>
      <c r="O9" s="34">
        <v>16405</v>
      </c>
      <c r="P9" s="34">
        <v>0</v>
      </c>
      <c r="Q9" s="34">
        <v>16405</v>
      </c>
      <c r="R9" s="34">
        <v>16405</v>
      </c>
      <c r="S9" s="34">
        <v>0</v>
      </c>
      <c r="T9" s="34">
        <v>16405</v>
      </c>
    </row>
    <row r="10" spans="1:20" ht="15" x14ac:dyDescent="0.25">
      <c r="A10" s="10" t="s">
        <v>187</v>
      </c>
      <c r="B10" s="10" t="s">
        <v>307</v>
      </c>
      <c r="C10">
        <v>2400</v>
      </c>
      <c r="D10" s="13" t="s">
        <v>179</v>
      </c>
      <c r="E10" s="10" t="s">
        <v>722</v>
      </c>
      <c r="F10" s="34">
        <v>0</v>
      </c>
      <c r="G10" s="34">
        <v>0</v>
      </c>
      <c r="H10" s="34">
        <v>0</v>
      </c>
      <c r="I10" s="35">
        <v>10000</v>
      </c>
      <c r="J10" s="35">
        <v>0</v>
      </c>
      <c r="K10" s="35">
        <v>10000</v>
      </c>
      <c r="L10" s="34">
        <v>10000</v>
      </c>
      <c r="M10" s="34">
        <v>0</v>
      </c>
      <c r="N10" s="34">
        <v>10000</v>
      </c>
      <c r="O10" s="34">
        <v>10000</v>
      </c>
      <c r="P10" s="34">
        <v>0</v>
      </c>
      <c r="Q10" s="34">
        <v>10000</v>
      </c>
      <c r="R10" s="34">
        <v>10000</v>
      </c>
      <c r="S10" s="34">
        <v>0</v>
      </c>
      <c r="T10" s="34">
        <v>10000</v>
      </c>
    </row>
    <row r="11" spans="1:20" ht="15" x14ac:dyDescent="0.25">
      <c r="A11" s="10" t="s">
        <v>187</v>
      </c>
      <c r="B11" s="10" t="s">
        <v>188</v>
      </c>
      <c r="C11">
        <v>3700</v>
      </c>
      <c r="D11" s="13" t="s">
        <v>179</v>
      </c>
      <c r="E11" s="10" t="s">
        <v>7</v>
      </c>
      <c r="F11" s="34">
        <v>10000</v>
      </c>
      <c r="G11" s="34">
        <v>0</v>
      </c>
      <c r="H11" s="34">
        <v>10000</v>
      </c>
      <c r="I11" s="35">
        <v>10000</v>
      </c>
      <c r="J11" s="35">
        <v>0</v>
      </c>
      <c r="K11" s="35">
        <v>10000</v>
      </c>
      <c r="L11" s="34">
        <v>10000</v>
      </c>
      <c r="M11" s="34">
        <v>0</v>
      </c>
      <c r="N11" s="34">
        <v>10000</v>
      </c>
      <c r="O11" s="34">
        <v>10000</v>
      </c>
      <c r="P11" s="34">
        <v>0</v>
      </c>
      <c r="Q11" s="34">
        <v>10000</v>
      </c>
      <c r="R11" s="34">
        <v>10000</v>
      </c>
      <c r="S11" s="34">
        <v>0</v>
      </c>
      <c r="T11" s="34">
        <v>10000</v>
      </c>
    </row>
    <row r="12" spans="1:20" ht="15" x14ac:dyDescent="0.25">
      <c r="A12" s="126" t="s">
        <v>180</v>
      </c>
      <c r="B12" s="126" t="s">
        <v>182</v>
      </c>
      <c r="C12" s="126">
        <v>4000</v>
      </c>
      <c r="D12" s="127" t="s">
        <v>179</v>
      </c>
      <c r="E12" s="10" t="s">
        <v>441</v>
      </c>
      <c r="F12" s="34">
        <v>4590</v>
      </c>
      <c r="G12" s="34">
        <v>0</v>
      </c>
      <c r="H12" s="34">
        <v>4590</v>
      </c>
      <c r="I12" s="35">
        <v>724</v>
      </c>
      <c r="J12" s="35">
        <v>0</v>
      </c>
      <c r="K12" s="35">
        <v>724</v>
      </c>
      <c r="L12" s="34">
        <v>724</v>
      </c>
      <c r="M12" s="34">
        <v>0</v>
      </c>
      <c r="N12" s="34">
        <v>724</v>
      </c>
      <c r="O12" s="34">
        <v>724</v>
      </c>
      <c r="P12" s="34">
        <v>0</v>
      </c>
      <c r="Q12" s="34">
        <v>724</v>
      </c>
      <c r="R12" s="34">
        <v>724</v>
      </c>
      <c r="S12" s="34">
        <v>0</v>
      </c>
      <c r="T12" s="34">
        <v>724</v>
      </c>
    </row>
    <row r="13" spans="1:20" ht="15" x14ac:dyDescent="0.25">
      <c r="A13" s="10" t="s">
        <v>180</v>
      </c>
      <c r="B13" t="s">
        <v>182</v>
      </c>
      <c r="C13">
        <v>4059</v>
      </c>
      <c r="D13" s="13" t="s">
        <v>179</v>
      </c>
      <c r="E13" s="10" t="s">
        <v>11</v>
      </c>
      <c r="F13" s="34">
        <v>10000</v>
      </c>
      <c r="G13" s="34">
        <v>0</v>
      </c>
      <c r="H13" s="34">
        <v>10000</v>
      </c>
      <c r="I13" s="35">
        <v>10000</v>
      </c>
      <c r="J13" s="35">
        <v>0</v>
      </c>
      <c r="K13" s="35">
        <v>10000</v>
      </c>
      <c r="L13" s="34">
        <v>10000</v>
      </c>
      <c r="M13" s="34">
        <v>0</v>
      </c>
      <c r="N13" s="34">
        <v>10000</v>
      </c>
      <c r="O13" s="34">
        <v>10000</v>
      </c>
      <c r="P13" s="34">
        <v>0</v>
      </c>
      <c r="Q13" s="34">
        <v>10000</v>
      </c>
      <c r="R13" s="34">
        <v>10000</v>
      </c>
      <c r="S13" s="34">
        <v>0</v>
      </c>
      <c r="T13" s="34">
        <v>10000</v>
      </c>
    </row>
    <row r="14" spans="1:20" ht="15" x14ac:dyDescent="0.25">
      <c r="A14" s="10" t="s">
        <v>222</v>
      </c>
      <c r="B14" s="10" t="s">
        <v>235</v>
      </c>
      <c r="C14">
        <v>4200</v>
      </c>
      <c r="D14" s="13" t="s">
        <v>179</v>
      </c>
      <c r="E14" s="10" t="s">
        <v>51</v>
      </c>
      <c r="F14" s="34">
        <v>68965</v>
      </c>
      <c r="G14" s="34">
        <v>0</v>
      </c>
      <c r="H14" s="34">
        <v>68965</v>
      </c>
      <c r="I14" s="35">
        <v>72410</v>
      </c>
      <c r="J14" s="35">
        <v>0</v>
      </c>
      <c r="K14" s="35">
        <v>72410</v>
      </c>
      <c r="L14" s="34">
        <v>72410</v>
      </c>
      <c r="M14" s="34">
        <v>0</v>
      </c>
      <c r="N14" s="34">
        <v>72410</v>
      </c>
      <c r="O14" s="34">
        <v>72410</v>
      </c>
      <c r="P14" s="34">
        <v>0</v>
      </c>
      <c r="Q14" s="34">
        <v>72410</v>
      </c>
      <c r="R14" s="34">
        <v>72410</v>
      </c>
      <c r="S14" s="34">
        <v>0</v>
      </c>
      <c r="T14" s="34">
        <v>72410</v>
      </c>
    </row>
    <row r="15" spans="1:20" ht="15.75" thickBot="1" x14ac:dyDescent="0.3">
      <c r="F15" s="121">
        <v>111460</v>
      </c>
      <c r="G15" s="121">
        <v>0</v>
      </c>
      <c r="H15" s="121">
        <v>111460</v>
      </c>
      <c r="I15" s="121">
        <v>121039</v>
      </c>
      <c r="J15" s="121">
        <v>0</v>
      </c>
      <c r="K15" s="121">
        <v>121039</v>
      </c>
      <c r="L15" s="121">
        <v>121039</v>
      </c>
      <c r="M15" s="121">
        <v>0</v>
      </c>
      <c r="N15" s="121">
        <v>121039</v>
      </c>
      <c r="O15" s="121">
        <v>121039</v>
      </c>
      <c r="P15" s="121">
        <v>0</v>
      </c>
      <c r="Q15" s="121">
        <v>121039</v>
      </c>
      <c r="R15" s="121">
        <v>121039</v>
      </c>
      <c r="S15" s="121">
        <v>0</v>
      </c>
      <c r="T15" s="121">
        <v>121039</v>
      </c>
    </row>
  </sheetData>
  <mergeCells count="15">
    <mergeCell ref="R4:T4"/>
    <mergeCell ref="F5:H5"/>
    <mergeCell ref="F4:H4"/>
    <mergeCell ref="F6:H6"/>
    <mergeCell ref="I6:K6"/>
    <mergeCell ref="L6:N6"/>
    <mergeCell ref="O6:Q6"/>
    <mergeCell ref="I4:K4"/>
    <mergeCell ref="L4:N4"/>
    <mergeCell ref="O4:Q4"/>
    <mergeCell ref="R6:T6"/>
    <mergeCell ref="I5:K5"/>
    <mergeCell ref="L5:N5"/>
    <mergeCell ref="O5:Q5"/>
    <mergeCell ref="R5:T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5" tint="-0.249977111117893"/>
  </sheetPr>
  <dimension ref="A1:AF38"/>
  <sheetViews>
    <sheetView zoomScale="80" zoomScaleNormal="80" workbookViewId="0">
      <pane ySplit="7" topLeftCell="A8" activePane="bottomLeft" state="frozen"/>
      <selection pane="bottomLeft" activeCell="F44" sqref="F44"/>
    </sheetView>
  </sheetViews>
  <sheetFormatPr defaultRowHeight="12.75" x14ac:dyDescent="0.2"/>
  <cols>
    <col min="1" max="1" width="15.5703125" customWidth="1"/>
    <col min="2" max="2" width="49.5703125" customWidth="1"/>
    <col min="3" max="3" width="16.140625" customWidth="1"/>
    <col min="4" max="4" width="18.5703125" bestFit="1" customWidth="1"/>
    <col min="5" max="23" width="16.140625" customWidth="1"/>
    <col min="24" max="24" width="13.7109375" bestFit="1" customWidth="1"/>
    <col min="25" max="26" width="13.7109375" customWidth="1"/>
    <col min="27" max="27" width="13.7109375" bestFit="1" customWidth="1"/>
    <col min="28" max="29" width="13.7109375" customWidth="1"/>
    <col min="30" max="30" width="13.7109375" bestFit="1" customWidth="1"/>
    <col min="31" max="32" width="13.7109375" customWidth="1"/>
  </cols>
  <sheetData>
    <row r="1" spans="1:32" s="16" customFormat="1" x14ac:dyDescent="0.2"/>
    <row r="2" spans="1:32" s="16" customFormat="1" ht="18" x14ac:dyDescent="0.25">
      <c r="A2" s="36" t="s">
        <v>723</v>
      </c>
    </row>
    <row r="3" spans="1:32" s="16" customFormat="1" x14ac:dyDescent="0.2"/>
    <row r="4" spans="1:32" ht="15" x14ac:dyDescent="0.25">
      <c r="A4" s="6"/>
      <c r="B4" s="6"/>
      <c r="C4" s="295" t="s">
        <v>84</v>
      </c>
      <c r="D4" s="295"/>
      <c r="E4" s="295"/>
      <c r="F4" s="295" t="s">
        <v>132</v>
      </c>
      <c r="G4" s="295"/>
      <c r="H4" s="295"/>
      <c r="I4" s="296" t="s">
        <v>315</v>
      </c>
      <c r="J4" s="296"/>
      <c r="K4" s="296"/>
      <c r="L4" s="296" t="s">
        <v>411</v>
      </c>
      <c r="M4" s="296"/>
      <c r="N4" s="296"/>
      <c r="O4" s="296" t="s">
        <v>417</v>
      </c>
      <c r="P4" s="296"/>
      <c r="Q4" s="296"/>
    </row>
    <row r="5" spans="1:32" ht="15" x14ac:dyDescent="0.25">
      <c r="A5" s="7" t="s">
        <v>21</v>
      </c>
      <c r="B5" s="8" t="s">
        <v>143</v>
      </c>
      <c r="C5" s="297" t="s">
        <v>144</v>
      </c>
      <c r="D5" s="297"/>
      <c r="E5" s="297"/>
      <c r="F5" s="298" t="s">
        <v>0</v>
      </c>
      <c r="G5" s="298"/>
      <c r="H5" s="298"/>
      <c r="I5" s="299" t="s">
        <v>0</v>
      </c>
      <c r="J5" s="299"/>
      <c r="K5" s="299"/>
      <c r="L5" s="299" t="s">
        <v>0</v>
      </c>
      <c r="M5" s="299"/>
      <c r="N5" s="299"/>
      <c r="O5" s="299" t="s">
        <v>0</v>
      </c>
      <c r="P5" s="299"/>
      <c r="Q5" s="299"/>
    </row>
    <row r="6" spans="1:32" ht="15" x14ac:dyDescent="0.25">
      <c r="A6" s="9"/>
      <c r="B6" s="9"/>
      <c r="C6" s="295" t="s">
        <v>1</v>
      </c>
      <c r="D6" s="295"/>
      <c r="E6" s="295"/>
      <c r="F6" s="295" t="s">
        <v>1</v>
      </c>
      <c r="G6" s="295"/>
      <c r="H6" s="295"/>
      <c r="I6" s="296" t="s">
        <v>1</v>
      </c>
      <c r="J6" s="296"/>
      <c r="K6" s="296"/>
      <c r="L6" s="296" t="s">
        <v>1</v>
      </c>
      <c r="M6" s="296"/>
      <c r="N6" s="296"/>
      <c r="O6" s="296" t="s">
        <v>1</v>
      </c>
      <c r="P6" s="296"/>
      <c r="Q6" s="296"/>
    </row>
    <row r="7" spans="1:32" ht="15" x14ac:dyDescent="0.25">
      <c r="A7" s="9"/>
      <c r="B7" s="9"/>
      <c r="C7" s="23" t="s">
        <v>329</v>
      </c>
      <c r="D7" s="24" t="s">
        <v>330</v>
      </c>
      <c r="E7" s="25" t="s">
        <v>331</v>
      </c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</row>
    <row r="8" spans="1:32" x14ac:dyDescent="0.2">
      <c r="C8" s="38"/>
      <c r="D8" s="38"/>
      <c r="E8" s="3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32" ht="15" x14ac:dyDescent="0.25">
      <c r="B9" s="119" t="s">
        <v>23</v>
      </c>
      <c r="C9" s="38"/>
      <c r="D9" s="38"/>
      <c r="E9" s="3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32" x14ac:dyDescent="0.2">
      <c r="C10" s="38"/>
      <c r="D10" s="38"/>
      <c r="E10" s="3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32" x14ac:dyDescent="0.2">
      <c r="A11">
        <v>1312</v>
      </c>
      <c r="B11" t="s">
        <v>24</v>
      </c>
      <c r="C11" s="26">
        <v>20000</v>
      </c>
      <c r="D11" s="26">
        <v>0</v>
      </c>
      <c r="E11" s="26">
        <v>20000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</row>
    <row r="12" spans="1:32" x14ac:dyDescent="0.2">
      <c r="A12">
        <v>1970</v>
      </c>
      <c r="B12" t="s">
        <v>192</v>
      </c>
      <c r="C12" s="26">
        <v>302838</v>
      </c>
      <c r="D12" s="26">
        <v>0</v>
      </c>
      <c r="E12" s="26">
        <v>302838</v>
      </c>
      <c r="F12" s="26">
        <v>315303</v>
      </c>
      <c r="G12" s="26">
        <v>0</v>
      </c>
      <c r="H12" s="26">
        <v>315303</v>
      </c>
      <c r="I12" s="26">
        <v>310303</v>
      </c>
      <c r="J12" s="26">
        <v>0</v>
      </c>
      <c r="K12" s="26">
        <v>310303</v>
      </c>
      <c r="L12" s="26">
        <v>310303</v>
      </c>
      <c r="M12" s="26">
        <v>0</v>
      </c>
      <c r="N12" s="26">
        <v>310303</v>
      </c>
      <c r="O12" s="26">
        <v>310303</v>
      </c>
      <c r="P12" s="26">
        <v>0</v>
      </c>
      <c r="Q12" s="26">
        <v>310303</v>
      </c>
    </row>
    <row r="13" spans="1:32" x14ac:dyDescent="0.2">
      <c r="A13">
        <v>1980</v>
      </c>
      <c r="B13" t="s">
        <v>193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</row>
    <row r="14" spans="1:32" x14ac:dyDescent="0.2">
      <c r="A14">
        <v>1985</v>
      </c>
      <c r="B14" t="s">
        <v>26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</row>
    <row r="15" spans="1:32" x14ac:dyDescent="0.2">
      <c r="A15">
        <v>4479</v>
      </c>
      <c r="B15" t="s">
        <v>28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1:32" ht="15.75" thickBot="1" x14ac:dyDescent="0.3">
      <c r="B16" s="11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5.75" thickBot="1" x14ac:dyDescent="0.3">
      <c r="B17" s="119" t="s">
        <v>155</v>
      </c>
      <c r="C17" s="31">
        <v>322838</v>
      </c>
      <c r="D17" s="31">
        <v>0</v>
      </c>
      <c r="E17" s="31">
        <v>322838</v>
      </c>
      <c r="F17" s="31">
        <v>315303</v>
      </c>
      <c r="G17" s="31">
        <v>0</v>
      </c>
      <c r="H17" s="31">
        <v>315303</v>
      </c>
      <c r="I17" s="31">
        <v>310303</v>
      </c>
      <c r="J17" s="31">
        <v>0</v>
      </c>
      <c r="K17" s="31">
        <v>310303</v>
      </c>
      <c r="L17" s="31">
        <v>310303</v>
      </c>
      <c r="M17" s="31">
        <v>0</v>
      </c>
      <c r="N17" s="31">
        <v>310303</v>
      </c>
      <c r="O17" s="31">
        <v>310303</v>
      </c>
      <c r="P17" s="31">
        <v>0</v>
      </c>
      <c r="Q17" s="31">
        <v>310303</v>
      </c>
    </row>
    <row r="18" spans="1:17" ht="15" x14ac:dyDescent="0.25">
      <c r="B18" s="11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5" x14ac:dyDescent="0.25">
      <c r="B19" s="120" t="s">
        <v>74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x14ac:dyDescent="0.2">
      <c r="A21">
        <v>2610</v>
      </c>
      <c r="B21" t="s">
        <v>194</v>
      </c>
      <c r="C21" s="26">
        <v>2000</v>
      </c>
      <c r="D21" s="26">
        <v>0</v>
      </c>
      <c r="E21" s="26">
        <v>2000</v>
      </c>
      <c r="F21" s="26">
        <v>1200</v>
      </c>
      <c r="G21" s="26">
        <v>0</v>
      </c>
      <c r="H21" s="26">
        <v>1200</v>
      </c>
      <c r="I21" s="26">
        <v>1200</v>
      </c>
      <c r="J21" s="26">
        <v>0</v>
      </c>
      <c r="K21" s="26">
        <v>1200</v>
      </c>
      <c r="L21" s="26">
        <v>1200</v>
      </c>
      <c r="M21" s="26">
        <v>0</v>
      </c>
      <c r="N21" s="26">
        <v>1200</v>
      </c>
      <c r="O21" s="26">
        <v>1200</v>
      </c>
      <c r="P21" s="26">
        <v>0</v>
      </c>
      <c r="Q21" s="26">
        <v>1200</v>
      </c>
    </row>
    <row r="22" spans="1:17" x14ac:dyDescent="0.2"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</row>
    <row r="23" spans="1:17" ht="15.75" thickBot="1" x14ac:dyDescent="0.3">
      <c r="B23" s="11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.75" thickBot="1" x14ac:dyDescent="0.3">
      <c r="B24" s="120" t="s">
        <v>390</v>
      </c>
      <c r="C24" s="32">
        <v>2000</v>
      </c>
      <c r="D24" s="32">
        <v>0</v>
      </c>
      <c r="E24" s="32">
        <v>2000</v>
      </c>
      <c r="F24" s="32">
        <v>1200</v>
      </c>
      <c r="G24" s="32">
        <v>0</v>
      </c>
      <c r="H24" s="32">
        <v>1200</v>
      </c>
      <c r="I24" s="32">
        <v>1200</v>
      </c>
      <c r="J24" s="32">
        <v>0</v>
      </c>
      <c r="K24" s="32">
        <v>1200</v>
      </c>
      <c r="L24" s="32">
        <v>1200</v>
      </c>
      <c r="M24" s="32">
        <v>0</v>
      </c>
      <c r="N24" s="32">
        <v>1200</v>
      </c>
      <c r="O24" s="32">
        <v>1200</v>
      </c>
      <c r="P24" s="32">
        <v>0</v>
      </c>
      <c r="Q24" s="32">
        <v>1200</v>
      </c>
    </row>
    <row r="25" spans="1:17" ht="15" x14ac:dyDescent="0.25">
      <c r="B25" s="11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5" x14ac:dyDescent="0.25">
      <c r="B26" s="120" t="s">
        <v>70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x14ac:dyDescent="0.2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x14ac:dyDescent="0.2">
      <c r="A28">
        <v>3029</v>
      </c>
      <c r="B28" t="s">
        <v>196</v>
      </c>
      <c r="C28" s="26">
        <v>42700</v>
      </c>
      <c r="D28" s="26">
        <v>0</v>
      </c>
      <c r="E28" s="26">
        <v>42700</v>
      </c>
      <c r="F28" s="26">
        <v>43650</v>
      </c>
      <c r="G28" s="26">
        <v>0</v>
      </c>
      <c r="H28" s="26">
        <v>43650</v>
      </c>
      <c r="I28" s="26">
        <v>43650</v>
      </c>
      <c r="J28" s="26">
        <v>0</v>
      </c>
      <c r="K28" s="26">
        <v>43650</v>
      </c>
      <c r="L28" s="26">
        <v>43650</v>
      </c>
      <c r="M28" s="26">
        <v>0</v>
      </c>
      <c r="N28" s="26">
        <v>43650</v>
      </c>
      <c r="O28" s="26">
        <v>43650</v>
      </c>
      <c r="P28" s="26">
        <v>0</v>
      </c>
      <c r="Q28" s="26">
        <v>43650</v>
      </c>
    </row>
    <row r="29" spans="1:17" x14ac:dyDescent="0.2">
      <c r="A29">
        <v>3233</v>
      </c>
      <c r="B29" t="s">
        <v>197</v>
      </c>
      <c r="C29" s="28">
        <v>2730</v>
      </c>
      <c r="D29" s="28">
        <v>0</v>
      </c>
      <c r="E29" s="28">
        <v>2730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</row>
    <row r="30" spans="1:17" x14ac:dyDescent="0.2">
      <c r="A30">
        <v>3550</v>
      </c>
      <c r="B30" t="s">
        <v>39</v>
      </c>
      <c r="C30" s="28">
        <v>9700</v>
      </c>
      <c r="D30" s="28">
        <v>0</v>
      </c>
      <c r="E30" s="28">
        <v>9700</v>
      </c>
      <c r="F30" s="28">
        <v>11700</v>
      </c>
      <c r="G30" s="28">
        <v>0</v>
      </c>
      <c r="H30" s="28">
        <v>11700</v>
      </c>
      <c r="I30" s="28">
        <v>11700</v>
      </c>
      <c r="J30" s="28">
        <v>0</v>
      </c>
      <c r="K30" s="28">
        <v>11700</v>
      </c>
      <c r="L30" s="28">
        <v>11700</v>
      </c>
      <c r="M30" s="28">
        <v>0</v>
      </c>
      <c r="N30" s="28">
        <v>11700</v>
      </c>
      <c r="O30" s="28">
        <v>11700</v>
      </c>
      <c r="P30" s="28">
        <v>0</v>
      </c>
      <c r="Q30" s="28">
        <v>11700</v>
      </c>
    </row>
    <row r="31" spans="1:17" x14ac:dyDescent="0.2">
      <c r="A31">
        <v>3800</v>
      </c>
      <c r="B31" t="s">
        <v>64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</row>
    <row r="32" spans="1:17" x14ac:dyDescent="0.2">
      <c r="A32">
        <v>3810</v>
      </c>
      <c r="B32" t="s">
        <v>9</v>
      </c>
      <c r="C32" s="28">
        <v>3600</v>
      </c>
      <c r="D32" s="28">
        <v>0</v>
      </c>
      <c r="E32" s="28">
        <v>3600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</row>
    <row r="33" spans="1:17" x14ac:dyDescent="0.2">
      <c r="A33">
        <v>4130</v>
      </c>
      <c r="B33" t="s">
        <v>200</v>
      </c>
      <c r="C33" s="28">
        <v>9400</v>
      </c>
      <c r="D33" s="28">
        <v>0</v>
      </c>
      <c r="E33" s="28">
        <v>9400</v>
      </c>
      <c r="F33" s="28">
        <v>12500</v>
      </c>
      <c r="G33" s="28">
        <v>0</v>
      </c>
      <c r="H33" s="28">
        <v>12500</v>
      </c>
      <c r="I33" s="28">
        <v>12500</v>
      </c>
      <c r="J33" s="28">
        <v>0</v>
      </c>
      <c r="K33" s="28">
        <v>12500</v>
      </c>
      <c r="L33" s="28">
        <v>12500</v>
      </c>
      <c r="M33" s="28">
        <v>0</v>
      </c>
      <c r="N33" s="28">
        <v>12500</v>
      </c>
      <c r="O33" s="28">
        <v>12500</v>
      </c>
      <c r="P33" s="28">
        <v>0</v>
      </c>
      <c r="Q33" s="28">
        <v>12500</v>
      </c>
    </row>
    <row r="34" spans="1:17" ht="15.75" thickBot="1" x14ac:dyDescent="0.3">
      <c r="B34" s="11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5.75" thickBot="1" x14ac:dyDescent="0.3">
      <c r="B35" s="120" t="s">
        <v>165</v>
      </c>
      <c r="C35" s="32">
        <v>68130</v>
      </c>
      <c r="D35" s="32">
        <v>0</v>
      </c>
      <c r="E35" s="32">
        <v>68130</v>
      </c>
      <c r="F35" s="32">
        <v>67850</v>
      </c>
      <c r="G35" s="32">
        <v>0</v>
      </c>
      <c r="H35" s="32">
        <v>67850</v>
      </c>
      <c r="I35" s="32">
        <v>67850</v>
      </c>
      <c r="J35" s="32">
        <v>0</v>
      </c>
      <c r="K35" s="32">
        <v>67850</v>
      </c>
      <c r="L35" s="32">
        <v>67850</v>
      </c>
      <c r="M35" s="32">
        <v>0</v>
      </c>
      <c r="N35" s="32">
        <v>67850</v>
      </c>
      <c r="O35" s="32">
        <v>67850</v>
      </c>
      <c r="P35" s="32">
        <v>0</v>
      </c>
      <c r="Q35" s="32">
        <v>67850</v>
      </c>
    </row>
    <row r="36" spans="1:17" x14ac:dyDescent="0.2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t="13.5" thickBot="1" x14ac:dyDescent="0.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5.75" thickBot="1" x14ac:dyDescent="0.3">
      <c r="B38" s="119" t="s">
        <v>333</v>
      </c>
      <c r="C38" s="32">
        <v>392968</v>
      </c>
      <c r="D38" s="32">
        <v>0</v>
      </c>
      <c r="E38" s="32">
        <v>392968</v>
      </c>
      <c r="F38" s="32">
        <v>384353</v>
      </c>
      <c r="G38" s="32">
        <v>0</v>
      </c>
      <c r="H38" s="32">
        <v>384353</v>
      </c>
      <c r="I38" s="32">
        <v>379353</v>
      </c>
      <c r="J38" s="32">
        <v>0</v>
      </c>
      <c r="K38" s="32">
        <v>379353</v>
      </c>
      <c r="L38" s="32">
        <v>379353</v>
      </c>
      <c r="M38" s="32">
        <v>0</v>
      </c>
      <c r="N38" s="32">
        <v>379353</v>
      </c>
      <c r="O38" s="32">
        <v>379353</v>
      </c>
      <c r="P38" s="32">
        <v>0</v>
      </c>
      <c r="Q38" s="32">
        <v>379353</v>
      </c>
    </row>
  </sheetData>
  <mergeCells count="15">
    <mergeCell ref="O4:Q4"/>
    <mergeCell ref="C5:E5"/>
    <mergeCell ref="C4:E4"/>
    <mergeCell ref="C6:E6"/>
    <mergeCell ref="F6:H6"/>
    <mergeCell ref="I6:K6"/>
    <mergeCell ref="L6:N6"/>
    <mergeCell ref="F4:H4"/>
    <mergeCell ref="I4:K4"/>
    <mergeCell ref="L4:N4"/>
    <mergeCell ref="O6:Q6"/>
    <mergeCell ref="F5:H5"/>
    <mergeCell ref="I5:K5"/>
    <mergeCell ref="L5:N5"/>
    <mergeCell ref="O5:Q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tabColor theme="5" tint="0.59999389629810485"/>
  </sheetPr>
  <dimension ref="A1:T14"/>
  <sheetViews>
    <sheetView zoomScale="80" zoomScaleNormal="80" workbookViewId="0">
      <selection activeCell="E23" sqref="E23"/>
    </sheetView>
  </sheetViews>
  <sheetFormatPr defaultRowHeight="12.75" x14ac:dyDescent="0.2"/>
  <cols>
    <col min="1" max="4" width="9" customWidth="1"/>
    <col min="5" max="5" width="29.28515625" customWidth="1"/>
    <col min="6" max="33" width="16.140625" customWidth="1"/>
  </cols>
  <sheetData>
    <row r="1" spans="1:20" s="16" customFormat="1" x14ac:dyDescent="0.2"/>
    <row r="2" spans="1:20" s="16" customFormat="1" ht="18" x14ac:dyDescent="0.25">
      <c r="A2" s="36" t="s">
        <v>724</v>
      </c>
      <c r="B2" s="37"/>
    </row>
    <row r="3" spans="1:20" s="16" customFormat="1" x14ac:dyDescent="0.2"/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178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x14ac:dyDescent="0.2">
      <c r="A8" s="10" t="s">
        <v>201</v>
      </c>
      <c r="B8" s="10" t="s">
        <v>203</v>
      </c>
      <c r="C8">
        <v>1312</v>
      </c>
      <c r="D8" s="15" t="s">
        <v>179</v>
      </c>
      <c r="E8" s="10" t="s">
        <v>24</v>
      </c>
      <c r="F8" s="34">
        <v>20000</v>
      </c>
      <c r="G8" s="34">
        <v>0</v>
      </c>
      <c r="H8" s="34">
        <v>20000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x14ac:dyDescent="0.2">
      <c r="A9" s="10" t="s">
        <v>201</v>
      </c>
      <c r="B9" s="10" t="s">
        <v>203</v>
      </c>
      <c r="C9">
        <v>3233</v>
      </c>
      <c r="D9" s="15" t="s">
        <v>179</v>
      </c>
      <c r="E9" s="10" t="s">
        <v>197</v>
      </c>
      <c r="F9" s="26">
        <v>2730</v>
      </c>
      <c r="G9" s="26">
        <v>0</v>
      </c>
      <c r="H9" s="26">
        <v>2730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x14ac:dyDescent="0.2">
      <c r="A10" s="10" t="s">
        <v>201</v>
      </c>
      <c r="B10" s="10" t="s">
        <v>203</v>
      </c>
      <c r="C10">
        <v>3117</v>
      </c>
      <c r="D10" s="15" t="s">
        <v>179</v>
      </c>
      <c r="E10" s="10" t="s">
        <v>198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x14ac:dyDescent="0.2">
      <c r="A11" s="10" t="s">
        <v>201</v>
      </c>
      <c r="B11" s="10" t="s">
        <v>203</v>
      </c>
      <c r="C11">
        <v>4200</v>
      </c>
      <c r="D11" s="15" t="s">
        <v>179</v>
      </c>
      <c r="E11" s="10" t="s">
        <v>446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15" x14ac:dyDescent="0.25">
      <c r="B12" s="10"/>
      <c r="C12" s="10"/>
      <c r="D12" s="26"/>
      <c r="E12" s="26"/>
      <c r="F12" s="26"/>
      <c r="G12" s="29"/>
      <c r="H12" s="29"/>
    </row>
    <row r="13" spans="1:20" ht="15.75" thickBot="1" x14ac:dyDescent="0.3">
      <c r="F13" s="121">
        <v>22730</v>
      </c>
      <c r="G13" s="121">
        <v>0</v>
      </c>
      <c r="H13" s="121">
        <v>22730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</row>
    <row r="14" spans="1:20" x14ac:dyDescent="0.2"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</sheetData>
  <mergeCells count="15">
    <mergeCell ref="I4:K4"/>
    <mergeCell ref="L4:N4"/>
    <mergeCell ref="O4:Q4"/>
    <mergeCell ref="R4:T4"/>
    <mergeCell ref="F6:H6"/>
    <mergeCell ref="F5:H5"/>
    <mergeCell ref="F4:H4"/>
    <mergeCell ref="I6:K6"/>
    <mergeCell ref="L6:N6"/>
    <mergeCell ref="O6:Q6"/>
    <mergeCell ref="R6:T6"/>
    <mergeCell ref="I5:K5"/>
    <mergeCell ref="L5:N5"/>
    <mergeCell ref="O5:Q5"/>
    <mergeCell ref="R5:T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theme="5" tint="0.59999389629810485"/>
  </sheetPr>
  <dimension ref="A1:T16"/>
  <sheetViews>
    <sheetView zoomScale="80" zoomScaleNormal="80" workbookViewId="0">
      <selection activeCell="E44" sqref="E44"/>
    </sheetView>
  </sheetViews>
  <sheetFormatPr defaultRowHeight="12.75" x14ac:dyDescent="0.2"/>
  <cols>
    <col min="1" max="4" width="9" customWidth="1"/>
    <col min="5" max="5" width="29.28515625" customWidth="1"/>
    <col min="6" max="35" width="16.140625" customWidth="1"/>
  </cols>
  <sheetData>
    <row r="1" spans="1:20" s="16" customFormat="1" x14ac:dyDescent="0.2"/>
    <row r="2" spans="1:20" s="16" customFormat="1" ht="20.100000000000001" customHeight="1" x14ac:dyDescent="0.25">
      <c r="A2" s="36" t="s">
        <v>725</v>
      </c>
    </row>
    <row r="3" spans="1:20" s="16" customFormat="1" ht="21.75" customHeight="1" x14ac:dyDescent="0.25">
      <c r="A3" s="36"/>
    </row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178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x14ac:dyDescent="0.2">
      <c r="A8" t="s">
        <v>201</v>
      </c>
      <c r="B8" t="s">
        <v>202</v>
      </c>
      <c r="C8" s="13">
        <v>1970</v>
      </c>
      <c r="D8" s="13" t="s">
        <v>179</v>
      </c>
      <c r="E8" s="10" t="s">
        <v>192</v>
      </c>
      <c r="F8" s="34">
        <v>302838</v>
      </c>
      <c r="G8" s="34">
        <v>0</v>
      </c>
      <c r="H8" s="34">
        <v>302838</v>
      </c>
      <c r="I8" s="34">
        <v>315303</v>
      </c>
      <c r="J8" s="34">
        <v>0</v>
      </c>
      <c r="K8" s="34">
        <v>315303</v>
      </c>
      <c r="L8" s="34">
        <v>310303</v>
      </c>
      <c r="M8" s="34">
        <v>0</v>
      </c>
      <c r="N8" s="34">
        <v>310303</v>
      </c>
      <c r="O8" s="34">
        <v>310303</v>
      </c>
      <c r="P8" s="34">
        <v>0</v>
      </c>
      <c r="Q8" s="34">
        <v>310303</v>
      </c>
      <c r="R8" s="34">
        <v>310303</v>
      </c>
      <c r="S8" s="34">
        <v>0</v>
      </c>
      <c r="T8" s="34">
        <v>310303</v>
      </c>
    </row>
    <row r="9" spans="1:20" x14ac:dyDescent="0.2">
      <c r="A9" t="s">
        <v>201</v>
      </c>
      <c r="B9" t="s">
        <v>202</v>
      </c>
      <c r="C9" s="13">
        <v>2610</v>
      </c>
      <c r="D9" s="13" t="s">
        <v>179</v>
      </c>
      <c r="E9" s="10" t="s">
        <v>194</v>
      </c>
      <c r="F9" s="34">
        <v>2000</v>
      </c>
      <c r="G9" s="34">
        <v>0</v>
      </c>
      <c r="H9" s="34">
        <v>2000</v>
      </c>
      <c r="I9" s="34">
        <v>1200</v>
      </c>
      <c r="J9" s="34">
        <v>0</v>
      </c>
      <c r="K9" s="34">
        <v>1200</v>
      </c>
      <c r="L9" s="34">
        <v>1200</v>
      </c>
      <c r="M9" s="34">
        <v>0</v>
      </c>
      <c r="N9" s="34">
        <v>1200</v>
      </c>
      <c r="O9" s="34">
        <v>1200</v>
      </c>
      <c r="P9" s="34">
        <v>0</v>
      </c>
      <c r="Q9" s="34">
        <v>1200</v>
      </c>
      <c r="R9" s="34">
        <v>1200</v>
      </c>
      <c r="S9" s="34">
        <v>0</v>
      </c>
      <c r="T9" s="34">
        <v>1200</v>
      </c>
    </row>
    <row r="10" spans="1:20" x14ac:dyDescent="0.2">
      <c r="A10" t="s">
        <v>201</v>
      </c>
      <c r="B10" t="s">
        <v>202</v>
      </c>
      <c r="C10" s="13">
        <v>3029</v>
      </c>
      <c r="D10" s="13" t="s">
        <v>179</v>
      </c>
      <c r="E10" s="10" t="s">
        <v>196</v>
      </c>
      <c r="F10" s="34">
        <v>42700</v>
      </c>
      <c r="G10" s="34">
        <v>0</v>
      </c>
      <c r="H10" s="34">
        <v>42700</v>
      </c>
      <c r="I10" s="34">
        <v>43650</v>
      </c>
      <c r="J10" s="34">
        <v>0</v>
      </c>
      <c r="K10" s="34">
        <v>43650</v>
      </c>
      <c r="L10" s="34">
        <v>43650</v>
      </c>
      <c r="M10" s="34">
        <v>0</v>
      </c>
      <c r="N10" s="34">
        <v>43650</v>
      </c>
      <c r="O10" s="34">
        <v>43650</v>
      </c>
      <c r="P10" s="34">
        <v>0</v>
      </c>
      <c r="Q10" s="34">
        <v>43650</v>
      </c>
      <c r="R10" s="34">
        <v>43650</v>
      </c>
      <c r="S10" s="34">
        <v>0</v>
      </c>
      <c r="T10" s="34">
        <v>43650</v>
      </c>
    </row>
    <row r="11" spans="1:20" x14ac:dyDescent="0.2">
      <c r="A11" t="s">
        <v>201</v>
      </c>
      <c r="B11" t="s">
        <v>202</v>
      </c>
      <c r="C11" s="13">
        <v>3550</v>
      </c>
      <c r="D11" s="13" t="s">
        <v>179</v>
      </c>
      <c r="E11" s="10" t="s">
        <v>39</v>
      </c>
      <c r="F11" s="34">
        <v>9700</v>
      </c>
      <c r="G11" s="34">
        <v>0</v>
      </c>
      <c r="H11" s="34">
        <v>9700</v>
      </c>
      <c r="I11" s="34">
        <v>11700</v>
      </c>
      <c r="J11" s="34">
        <v>0</v>
      </c>
      <c r="K11" s="34">
        <v>11700</v>
      </c>
      <c r="L11" s="34">
        <v>11700</v>
      </c>
      <c r="M11" s="34">
        <v>0</v>
      </c>
      <c r="N11" s="34">
        <v>11700</v>
      </c>
      <c r="O11" s="34">
        <v>11700</v>
      </c>
      <c r="P11" s="34">
        <v>0</v>
      </c>
      <c r="Q11" s="34">
        <v>11700</v>
      </c>
      <c r="R11" s="34">
        <v>11700</v>
      </c>
      <c r="S11" s="34">
        <v>0</v>
      </c>
      <c r="T11" s="34">
        <v>11700</v>
      </c>
    </row>
    <row r="12" spans="1:20" x14ac:dyDescent="0.2">
      <c r="A12" t="s">
        <v>201</v>
      </c>
      <c r="B12" t="s">
        <v>203</v>
      </c>
      <c r="C12" s="13">
        <v>3810</v>
      </c>
      <c r="D12" s="13" t="s">
        <v>179</v>
      </c>
      <c r="E12" s="10" t="s">
        <v>9</v>
      </c>
      <c r="F12" s="34">
        <v>3600</v>
      </c>
      <c r="G12" s="34">
        <v>0</v>
      </c>
      <c r="H12" s="34">
        <v>3600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x14ac:dyDescent="0.2">
      <c r="A13" t="s">
        <v>201</v>
      </c>
      <c r="B13" t="s">
        <v>202</v>
      </c>
      <c r="C13" s="13">
        <v>4130</v>
      </c>
      <c r="D13" s="13" t="s">
        <v>179</v>
      </c>
      <c r="E13" s="10" t="s">
        <v>200</v>
      </c>
      <c r="F13" s="34">
        <v>9400</v>
      </c>
      <c r="G13" s="34">
        <v>0</v>
      </c>
      <c r="H13" s="34">
        <v>9400</v>
      </c>
      <c r="I13" s="34">
        <v>12500</v>
      </c>
      <c r="J13" s="34">
        <v>0</v>
      </c>
      <c r="K13" s="34">
        <v>12500</v>
      </c>
      <c r="L13" s="34">
        <v>12500</v>
      </c>
      <c r="M13" s="34">
        <v>0</v>
      </c>
      <c r="N13" s="34">
        <v>12500</v>
      </c>
      <c r="O13" s="34">
        <v>12500</v>
      </c>
      <c r="P13" s="34">
        <v>0</v>
      </c>
      <c r="Q13" s="34">
        <v>12500</v>
      </c>
      <c r="R13" s="34">
        <v>12500</v>
      </c>
      <c r="S13" s="34">
        <v>0</v>
      </c>
      <c r="T13" s="34">
        <v>12500</v>
      </c>
    </row>
    <row r="14" spans="1:20" x14ac:dyDescent="0.2"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</row>
    <row r="15" spans="1:20" x14ac:dyDescent="0.2"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.75" thickBot="1" x14ac:dyDescent="0.3">
      <c r="F16" s="121">
        <v>370238</v>
      </c>
      <c r="G16" s="121">
        <v>0</v>
      </c>
      <c r="H16" s="121">
        <v>370238</v>
      </c>
      <c r="I16" s="121">
        <v>384353</v>
      </c>
      <c r="J16" s="121">
        <v>0</v>
      </c>
      <c r="K16" s="121">
        <v>384353</v>
      </c>
      <c r="L16" s="121">
        <v>379353</v>
      </c>
      <c r="M16" s="121">
        <v>0</v>
      </c>
      <c r="N16" s="121">
        <v>379353</v>
      </c>
      <c r="O16" s="121">
        <v>379353</v>
      </c>
      <c r="P16" s="121">
        <v>0</v>
      </c>
      <c r="Q16" s="121">
        <v>379353</v>
      </c>
      <c r="R16" s="121">
        <v>379353</v>
      </c>
      <c r="S16" s="121">
        <v>0</v>
      </c>
      <c r="T16" s="121">
        <v>379353</v>
      </c>
    </row>
  </sheetData>
  <mergeCells count="15">
    <mergeCell ref="R4:T4"/>
    <mergeCell ref="F5:H5"/>
    <mergeCell ref="F4:H4"/>
    <mergeCell ref="F6:H6"/>
    <mergeCell ref="I6:K6"/>
    <mergeCell ref="L6:N6"/>
    <mergeCell ref="O6:Q6"/>
    <mergeCell ref="I4:K4"/>
    <mergeCell ref="L4:N4"/>
    <mergeCell ref="O4:Q4"/>
    <mergeCell ref="R6:T6"/>
    <mergeCell ref="I5:K5"/>
    <mergeCell ref="L5:N5"/>
    <mergeCell ref="O5:Q5"/>
    <mergeCell ref="R5:T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2">
    <tabColor theme="5" tint="-0.249977111117893"/>
  </sheetPr>
  <dimension ref="A1:Q25"/>
  <sheetViews>
    <sheetView zoomScale="80" zoomScaleNormal="80" workbookViewId="0">
      <pane ySplit="7" topLeftCell="A8" activePane="bottomLeft" state="frozen"/>
      <selection pane="bottomLeft" activeCell="C41" sqref="C41"/>
    </sheetView>
  </sheetViews>
  <sheetFormatPr defaultRowHeight="12.75" x14ac:dyDescent="0.2"/>
  <cols>
    <col min="1" max="1" width="15.5703125" customWidth="1"/>
    <col min="2" max="2" width="49.5703125" customWidth="1"/>
    <col min="3" max="17" width="14.140625" customWidth="1"/>
  </cols>
  <sheetData>
    <row r="1" spans="1:17" s="16" customFormat="1" x14ac:dyDescent="0.2"/>
    <row r="2" spans="1:17" s="16" customFormat="1" ht="18" x14ac:dyDescent="0.25">
      <c r="A2" s="36" t="s">
        <v>726</v>
      </c>
      <c r="D2" s="37"/>
    </row>
    <row r="3" spans="1:17" s="16" customFormat="1" x14ac:dyDescent="0.2"/>
    <row r="4" spans="1:17" ht="15" x14ac:dyDescent="0.25">
      <c r="A4" s="6"/>
      <c r="B4" s="6"/>
      <c r="C4" s="308" t="s">
        <v>84</v>
      </c>
      <c r="D4" s="295"/>
      <c r="E4" s="309"/>
      <c r="F4" s="308" t="s">
        <v>132</v>
      </c>
      <c r="G4" s="295"/>
      <c r="H4" s="309"/>
      <c r="I4" s="304" t="s">
        <v>315</v>
      </c>
      <c r="J4" s="296"/>
      <c r="K4" s="305"/>
      <c r="L4" s="304" t="s">
        <v>411</v>
      </c>
      <c r="M4" s="296"/>
      <c r="N4" s="305"/>
      <c r="O4" s="304" t="s">
        <v>417</v>
      </c>
      <c r="P4" s="296"/>
      <c r="Q4" s="305"/>
    </row>
    <row r="5" spans="1:17" ht="15" x14ac:dyDescent="0.25">
      <c r="A5" s="7" t="s">
        <v>21</v>
      </c>
      <c r="B5" s="8" t="s">
        <v>143</v>
      </c>
      <c r="C5" s="306" t="s">
        <v>144</v>
      </c>
      <c r="D5" s="297"/>
      <c r="E5" s="307"/>
      <c r="F5" s="310" t="s">
        <v>0</v>
      </c>
      <c r="G5" s="298"/>
      <c r="H5" s="311"/>
      <c r="I5" s="312" t="s">
        <v>0</v>
      </c>
      <c r="J5" s="299"/>
      <c r="K5" s="313"/>
      <c r="L5" s="312" t="s">
        <v>0</v>
      </c>
      <c r="M5" s="299"/>
      <c r="N5" s="313"/>
      <c r="O5" s="312" t="s">
        <v>0</v>
      </c>
      <c r="P5" s="299"/>
      <c r="Q5" s="313"/>
    </row>
    <row r="6" spans="1:17" ht="15" x14ac:dyDescent="0.25">
      <c r="A6" s="9"/>
      <c r="B6" s="9"/>
      <c r="C6" s="308" t="s">
        <v>1</v>
      </c>
      <c r="D6" s="295"/>
      <c r="E6" s="309"/>
      <c r="F6" s="308" t="s">
        <v>1</v>
      </c>
      <c r="G6" s="295"/>
      <c r="H6" s="309"/>
      <c r="I6" s="304" t="s">
        <v>1</v>
      </c>
      <c r="J6" s="296"/>
      <c r="K6" s="305"/>
      <c r="L6" s="304" t="s">
        <v>1</v>
      </c>
      <c r="M6" s="296"/>
      <c r="N6" s="305"/>
      <c r="O6" s="304" t="s">
        <v>1</v>
      </c>
      <c r="P6" s="296"/>
      <c r="Q6" s="305"/>
    </row>
    <row r="7" spans="1:17" ht="15" x14ac:dyDescent="0.25">
      <c r="A7" s="9"/>
      <c r="B7" s="9"/>
      <c r="C7" s="23" t="s">
        <v>329</v>
      </c>
      <c r="D7" s="24" t="s">
        <v>330</v>
      </c>
      <c r="E7" s="25" t="s">
        <v>331</v>
      </c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</row>
    <row r="8" spans="1:17" x14ac:dyDescent="0.2">
      <c r="B8" s="1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5" x14ac:dyDescent="0.25">
      <c r="B9" s="120" t="s">
        <v>70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x14ac:dyDescent="0.2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x14ac:dyDescent="0.2">
      <c r="A11">
        <v>3553</v>
      </c>
      <c r="B11" t="s">
        <v>40</v>
      </c>
      <c r="C11" s="27">
        <v>2290</v>
      </c>
      <c r="D11" s="27">
        <v>0</v>
      </c>
      <c r="E11" s="27">
        <v>2290</v>
      </c>
      <c r="F11" s="27">
        <v>2290</v>
      </c>
      <c r="G11" s="27">
        <v>0</v>
      </c>
      <c r="H11" s="27">
        <v>2290</v>
      </c>
      <c r="I11" s="27">
        <v>2290</v>
      </c>
      <c r="J11" s="27">
        <v>0</v>
      </c>
      <c r="K11" s="27">
        <v>2290</v>
      </c>
      <c r="L11" s="27">
        <v>2290</v>
      </c>
      <c r="M11" s="27">
        <v>0</v>
      </c>
      <c r="N11" s="27">
        <v>2290</v>
      </c>
      <c r="O11" s="27">
        <v>2290</v>
      </c>
      <c r="P11" s="27">
        <v>0</v>
      </c>
      <c r="Q11" s="27">
        <v>2290</v>
      </c>
    </row>
    <row r="12" spans="1:17" ht="15" x14ac:dyDescent="0.25">
      <c r="B12" s="119" t="s">
        <v>160</v>
      </c>
      <c r="C12" s="29">
        <v>2290</v>
      </c>
      <c r="D12" s="29">
        <v>0</v>
      </c>
      <c r="E12" s="29">
        <v>2290</v>
      </c>
      <c r="F12" s="29">
        <v>2290</v>
      </c>
      <c r="G12" s="29">
        <v>0</v>
      </c>
      <c r="H12" s="29">
        <v>2290</v>
      </c>
      <c r="I12" s="29">
        <v>2290</v>
      </c>
      <c r="J12" s="29">
        <v>0</v>
      </c>
      <c r="K12" s="29">
        <v>2290</v>
      </c>
      <c r="L12" s="29">
        <v>2290</v>
      </c>
      <c r="M12" s="29">
        <v>0</v>
      </c>
      <c r="N12" s="29">
        <v>2290</v>
      </c>
      <c r="O12" s="29">
        <v>2290</v>
      </c>
      <c r="P12" s="29">
        <v>0</v>
      </c>
      <c r="Q12" s="29">
        <v>2290</v>
      </c>
    </row>
    <row r="13" spans="1:17" x14ac:dyDescent="0.2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13.5" thickBot="1" x14ac:dyDescent="0.25">
      <c r="A14">
        <v>3704</v>
      </c>
      <c r="B14" t="s">
        <v>41</v>
      </c>
      <c r="C14" s="30">
        <v>400</v>
      </c>
      <c r="D14" s="30">
        <v>0</v>
      </c>
      <c r="E14" s="30">
        <v>400</v>
      </c>
      <c r="F14" s="30">
        <v>400</v>
      </c>
      <c r="G14" s="30">
        <v>0</v>
      </c>
      <c r="H14" s="30">
        <v>400</v>
      </c>
      <c r="I14" s="30">
        <v>400</v>
      </c>
      <c r="J14" s="30">
        <v>0</v>
      </c>
      <c r="K14" s="30">
        <v>400</v>
      </c>
      <c r="L14" s="30">
        <v>400</v>
      </c>
      <c r="M14" s="30">
        <v>0</v>
      </c>
      <c r="N14" s="30">
        <v>400</v>
      </c>
      <c r="O14" s="30">
        <v>400</v>
      </c>
      <c r="P14" s="30">
        <v>0</v>
      </c>
      <c r="Q14" s="30">
        <v>400</v>
      </c>
    </row>
    <row r="15" spans="1:17" ht="15" x14ac:dyDescent="0.25">
      <c r="B15" s="119" t="s">
        <v>10</v>
      </c>
      <c r="C15" s="29">
        <v>400</v>
      </c>
      <c r="D15" s="29">
        <v>0</v>
      </c>
      <c r="E15" s="29">
        <v>400</v>
      </c>
      <c r="F15" s="29">
        <v>400</v>
      </c>
      <c r="G15" s="29">
        <v>0</v>
      </c>
      <c r="H15" s="29">
        <v>400</v>
      </c>
      <c r="I15" s="29">
        <v>400</v>
      </c>
      <c r="J15" s="29">
        <v>0</v>
      </c>
      <c r="K15" s="29">
        <v>400</v>
      </c>
      <c r="L15" s="29">
        <v>400</v>
      </c>
      <c r="M15" s="29">
        <v>0</v>
      </c>
      <c r="N15" s="29">
        <v>400</v>
      </c>
      <c r="O15" s="29">
        <v>400</v>
      </c>
      <c r="P15" s="29">
        <v>0</v>
      </c>
      <c r="Q15" s="29">
        <v>400</v>
      </c>
    </row>
    <row r="16" spans="1:17" x14ac:dyDescent="0.2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">
      <c r="A18">
        <v>4200</v>
      </c>
      <c r="B18" t="s">
        <v>51</v>
      </c>
      <c r="C18" s="26">
        <v>3060</v>
      </c>
      <c r="D18" s="26">
        <v>0</v>
      </c>
      <c r="E18" s="26">
        <v>3060</v>
      </c>
      <c r="F18" s="26">
        <v>3060</v>
      </c>
      <c r="G18" s="26">
        <v>0</v>
      </c>
      <c r="H18" s="26">
        <v>3060</v>
      </c>
      <c r="I18" s="26">
        <v>3060</v>
      </c>
      <c r="J18" s="26">
        <v>0</v>
      </c>
      <c r="K18" s="26">
        <v>3060</v>
      </c>
      <c r="L18" s="26">
        <v>3060</v>
      </c>
      <c r="M18" s="26">
        <v>0</v>
      </c>
      <c r="N18" s="26">
        <v>3060</v>
      </c>
      <c r="O18" s="26">
        <v>3060</v>
      </c>
      <c r="P18" s="26">
        <v>0</v>
      </c>
      <c r="Q18" s="26">
        <v>3060</v>
      </c>
    </row>
    <row r="19" spans="1:17" x14ac:dyDescent="0.2">
      <c r="A19">
        <v>4351</v>
      </c>
      <c r="B19" t="s">
        <v>43</v>
      </c>
      <c r="C19" s="26">
        <v>10500</v>
      </c>
      <c r="D19" s="26">
        <v>0</v>
      </c>
      <c r="E19" s="26">
        <v>10500</v>
      </c>
      <c r="F19" s="26">
        <v>10500</v>
      </c>
      <c r="G19" s="26">
        <v>0</v>
      </c>
      <c r="H19" s="26">
        <v>10500</v>
      </c>
      <c r="I19" s="26">
        <v>10500</v>
      </c>
      <c r="J19" s="26">
        <v>0</v>
      </c>
      <c r="K19" s="26">
        <v>10500</v>
      </c>
      <c r="L19" s="26">
        <v>10500</v>
      </c>
      <c r="M19" s="26">
        <v>0</v>
      </c>
      <c r="N19" s="26">
        <v>10500</v>
      </c>
      <c r="O19" s="26">
        <v>10500</v>
      </c>
      <c r="P19" s="26">
        <v>0</v>
      </c>
      <c r="Q19" s="26">
        <v>10500</v>
      </c>
    </row>
    <row r="20" spans="1:17" x14ac:dyDescent="0.2">
      <c r="A20">
        <v>4370</v>
      </c>
      <c r="B20" t="s">
        <v>164</v>
      </c>
      <c r="C20" s="26">
        <v>705</v>
      </c>
      <c r="D20" s="26">
        <v>0</v>
      </c>
      <c r="E20" s="26">
        <v>705</v>
      </c>
      <c r="F20" s="26">
        <v>705</v>
      </c>
      <c r="G20" s="26">
        <v>0</v>
      </c>
      <c r="H20" s="26">
        <v>705</v>
      </c>
      <c r="I20" s="26">
        <v>705</v>
      </c>
      <c r="J20" s="26">
        <v>0</v>
      </c>
      <c r="K20" s="26">
        <v>705</v>
      </c>
      <c r="L20" s="26">
        <v>705</v>
      </c>
      <c r="M20" s="26">
        <v>0</v>
      </c>
      <c r="N20" s="26">
        <v>705</v>
      </c>
      <c r="O20" s="26">
        <v>705</v>
      </c>
      <c r="P20" s="26">
        <v>0</v>
      </c>
      <c r="Q20" s="26">
        <v>705</v>
      </c>
    </row>
    <row r="21" spans="1:17" ht="15" x14ac:dyDescent="0.25">
      <c r="B21" s="119" t="s">
        <v>62</v>
      </c>
      <c r="C21" s="29">
        <v>14265</v>
      </c>
      <c r="D21" s="29">
        <v>0</v>
      </c>
      <c r="E21" s="29">
        <v>14265</v>
      </c>
      <c r="F21" s="29">
        <v>14265</v>
      </c>
      <c r="G21" s="29">
        <v>0</v>
      </c>
      <c r="H21" s="29">
        <v>14265</v>
      </c>
      <c r="I21" s="29">
        <v>14265</v>
      </c>
      <c r="J21" s="29">
        <v>0</v>
      </c>
      <c r="K21" s="29">
        <v>14265</v>
      </c>
      <c r="L21" s="29">
        <v>14265</v>
      </c>
      <c r="M21" s="29">
        <v>0</v>
      </c>
      <c r="N21" s="29">
        <v>14265</v>
      </c>
      <c r="O21" s="29">
        <v>14265</v>
      </c>
      <c r="P21" s="29">
        <v>0</v>
      </c>
      <c r="Q21" s="29">
        <v>14265</v>
      </c>
    </row>
    <row r="22" spans="1:17" ht="13.5" thickBot="1" x14ac:dyDescent="0.2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5.75" thickBot="1" x14ac:dyDescent="0.3">
      <c r="B23" s="120" t="s">
        <v>165</v>
      </c>
      <c r="C23" s="32">
        <v>16955</v>
      </c>
      <c r="D23" s="32">
        <v>0</v>
      </c>
      <c r="E23" s="32">
        <v>16955</v>
      </c>
      <c r="F23" s="32">
        <v>16955</v>
      </c>
      <c r="G23" s="32">
        <v>0</v>
      </c>
      <c r="H23" s="32">
        <v>16955</v>
      </c>
      <c r="I23" s="32">
        <v>16955</v>
      </c>
      <c r="J23" s="32">
        <v>0</v>
      </c>
      <c r="K23" s="32">
        <v>16955</v>
      </c>
      <c r="L23" s="32">
        <v>16955</v>
      </c>
      <c r="M23" s="32">
        <v>0</v>
      </c>
      <c r="N23" s="32">
        <v>16955</v>
      </c>
      <c r="O23" s="32">
        <v>16955</v>
      </c>
      <c r="P23" s="32">
        <v>0</v>
      </c>
      <c r="Q23" s="32">
        <v>16955</v>
      </c>
    </row>
    <row r="24" spans="1:17" ht="13.5" thickBot="1" x14ac:dyDescent="0.2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5.75" thickBot="1" x14ac:dyDescent="0.3">
      <c r="B25" s="119" t="s">
        <v>333</v>
      </c>
      <c r="C25" s="32">
        <v>16955</v>
      </c>
      <c r="D25" s="32">
        <v>0</v>
      </c>
      <c r="E25" s="32">
        <v>16955</v>
      </c>
      <c r="F25" s="32">
        <v>16955</v>
      </c>
      <c r="G25" s="32">
        <v>0</v>
      </c>
      <c r="H25" s="32">
        <v>16955</v>
      </c>
      <c r="I25" s="32">
        <v>16955</v>
      </c>
      <c r="J25" s="32">
        <v>0</v>
      </c>
      <c r="K25" s="32">
        <v>16955</v>
      </c>
      <c r="L25" s="32">
        <v>16955</v>
      </c>
      <c r="M25" s="32">
        <v>0</v>
      </c>
      <c r="N25" s="32">
        <v>16955</v>
      </c>
      <c r="O25" s="32">
        <v>16955</v>
      </c>
      <c r="P25" s="32">
        <v>0</v>
      </c>
      <c r="Q25" s="32">
        <v>16955</v>
      </c>
    </row>
  </sheetData>
  <mergeCells count="15">
    <mergeCell ref="O4:Q4"/>
    <mergeCell ref="C5:E5"/>
    <mergeCell ref="C4:E4"/>
    <mergeCell ref="C6:E6"/>
    <mergeCell ref="F6:H6"/>
    <mergeCell ref="I6:K6"/>
    <mergeCell ref="L6:N6"/>
    <mergeCell ref="F4:H4"/>
    <mergeCell ref="I4:K4"/>
    <mergeCell ref="L4:N4"/>
    <mergeCell ref="O6:Q6"/>
    <mergeCell ref="F5:H5"/>
    <mergeCell ref="I5:K5"/>
    <mergeCell ref="L5:N5"/>
    <mergeCell ref="O5:Q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5">
    <tabColor theme="5" tint="0.59999389629810485"/>
  </sheetPr>
  <dimension ref="A1:D23"/>
  <sheetViews>
    <sheetView workbookViewId="0">
      <selection activeCell="D24" sqref="D24"/>
    </sheetView>
  </sheetViews>
  <sheetFormatPr defaultRowHeight="12.75" x14ac:dyDescent="0.2"/>
  <cols>
    <col min="1" max="1" width="63" bestFit="1" customWidth="1"/>
    <col min="2" max="2" width="21.5703125" customWidth="1"/>
    <col min="3" max="4" width="14.85546875" customWidth="1"/>
  </cols>
  <sheetData>
    <row r="1" spans="1:4" s="16" customFormat="1" x14ac:dyDescent="0.2"/>
    <row r="2" spans="1:4" s="16" customFormat="1" ht="20.100000000000001" customHeight="1" x14ac:dyDescent="0.25">
      <c r="A2" s="36" t="s">
        <v>761</v>
      </c>
    </row>
    <row r="3" spans="1:4" x14ac:dyDescent="0.2">
      <c r="D3" s="19"/>
    </row>
    <row r="4" spans="1:4" ht="15" x14ac:dyDescent="0.25">
      <c r="A4" s="142" t="s">
        <v>460</v>
      </c>
      <c r="B4" s="300" t="s">
        <v>585</v>
      </c>
      <c r="C4" s="302" t="s">
        <v>586</v>
      </c>
      <c r="D4" s="302" t="s">
        <v>762</v>
      </c>
    </row>
    <row r="5" spans="1:4" ht="15" x14ac:dyDescent="0.25">
      <c r="A5" s="143" t="s">
        <v>587</v>
      </c>
      <c r="B5" s="301"/>
      <c r="C5" s="303"/>
      <c r="D5" s="303"/>
    </row>
    <row r="6" spans="1:4" ht="15" x14ac:dyDescent="0.25">
      <c r="A6" s="144" t="s">
        <v>606</v>
      </c>
      <c r="B6" s="144"/>
      <c r="C6" s="145"/>
      <c r="D6" s="162" t="s">
        <v>1</v>
      </c>
    </row>
    <row r="7" spans="1:4" x14ac:dyDescent="0.2">
      <c r="A7" s="148" t="s">
        <v>479</v>
      </c>
      <c r="B7" s="148" t="s">
        <v>607</v>
      </c>
      <c r="C7" s="160">
        <v>1</v>
      </c>
      <c r="D7" s="164">
        <v>40255.415856</v>
      </c>
    </row>
    <row r="8" spans="1:4" x14ac:dyDescent="0.2">
      <c r="A8" s="148" t="s">
        <v>480</v>
      </c>
      <c r="B8" s="148" t="s">
        <v>477</v>
      </c>
      <c r="C8" s="160">
        <v>0.5</v>
      </c>
      <c r="D8" s="164">
        <v>18306.0046215</v>
      </c>
    </row>
    <row r="9" spans="1:4" x14ac:dyDescent="0.2">
      <c r="A9" s="148" t="s">
        <v>481</v>
      </c>
      <c r="B9" s="148" t="s">
        <v>465</v>
      </c>
      <c r="C9" s="160">
        <v>1</v>
      </c>
      <c r="D9" s="164">
        <v>55486.785240000005</v>
      </c>
    </row>
    <row r="10" spans="1:4" x14ac:dyDescent="0.2">
      <c r="A10" s="148" t="s">
        <v>608</v>
      </c>
      <c r="B10" s="148" t="s">
        <v>477</v>
      </c>
      <c r="C10" s="160">
        <v>1</v>
      </c>
      <c r="D10" s="164">
        <v>36612.009243</v>
      </c>
    </row>
    <row r="11" spans="1:4" x14ac:dyDescent="0.2">
      <c r="A11" s="148" t="s">
        <v>482</v>
      </c>
      <c r="B11" s="148" t="s">
        <v>466</v>
      </c>
      <c r="C11" s="160">
        <v>1</v>
      </c>
      <c r="D11" s="164">
        <v>43889.309657999998</v>
      </c>
    </row>
    <row r="12" spans="1:4" ht="15" x14ac:dyDescent="0.25">
      <c r="A12" s="144" t="s">
        <v>609</v>
      </c>
      <c r="B12" s="153"/>
      <c r="C12" s="154"/>
      <c r="D12" s="163"/>
    </row>
    <row r="13" spans="1:4" x14ac:dyDescent="0.2">
      <c r="A13" s="148" t="s">
        <v>610</v>
      </c>
      <c r="B13" s="148" t="s">
        <v>466</v>
      </c>
      <c r="C13" s="160">
        <v>1</v>
      </c>
      <c r="D13" s="164">
        <v>43889.309657999998</v>
      </c>
    </row>
    <row r="14" spans="1:4" ht="15" x14ac:dyDescent="0.25">
      <c r="A14" s="153" t="s">
        <v>611</v>
      </c>
      <c r="B14" s="155"/>
      <c r="C14" s="156"/>
      <c r="D14" s="151"/>
    </row>
    <row r="15" spans="1:4" x14ac:dyDescent="0.2">
      <c r="A15" s="148" t="s">
        <v>612</v>
      </c>
      <c r="B15" s="148" t="s">
        <v>613</v>
      </c>
      <c r="C15" s="160">
        <v>2</v>
      </c>
      <c r="D15" s="164">
        <v>73224.018486000001</v>
      </c>
    </row>
    <row r="16" spans="1:4" x14ac:dyDescent="0.2">
      <c r="A16" s="148" t="s">
        <v>614</v>
      </c>
      <c r="B16" s="148" t="s">
        <v>464</v>
      </c>
      <c r="C16" s="160">
        <v>2</v>
      </c>
      <c r="D16" s="164">
        <v>54040.755617999996</v>
      </c>
    </row>
    <row r="17" spans="1:4" ht="15" x14ac:dyDescent="0.25">
      <c r="A17" s="153" t="s">
        <v>615</v>
      </c>
      <c r="B17" s="155"/>
      <c r="C17" s="156"/>
      <c r="D17" s="151"/>
    </row>
    <row r="18" spans="1:4" x14ac:dyDescent="0.2">
      <c r="A18" s="148" t="s">
        <v>616</v>
      </c>
      <c r="B18" s="148" t="s">
        <v>617</v>
      </c>
      <c r="C18" s="160">
        <v>1</v>
      </c>
      <c r="D18" s="164">
        <v>32040.424071000005</v>
      </c>
    </row>
    <row r="19" spans="1:4" ht="15" x14ac:dyDescent="0.25">
      <c r="A19" s="144" t="s">
        <v>618</v>
      </c>
      <c r="B19" s="161"/>
      <c r="C19" s="154"/>
      <c r="D19" s="165"/>
    </row>
    <row r="20" spans="1:4" x14ac:dyDescent="0.2">
      <c r="A20" s="148" t="s">
        <v>619</v>
      </c>
      <c r="B20" s="148" t="s">
        <v>620</v>
      </c>
      <c r="C20" s="160">
        <v>1</v>
      </c>
      <c r="D20" s="164">
        <v>55486.785240000005</v>
      </c>
    </row>
    <row r="21" spans="1:4" x14ac:dyDescent="0.2">
      <c r="A21" s="148" t="s">
        <v>478</v>
      </c>
      <c r="B21" s="148" t="s">
        <v>621</v>
      </c>
      <c r="C21" s="160">
        <v>1</v>
      </c>
      <c r="D21" s="164">
        <v>59483.524833000003</v>
      </c>
    </row>
    <row r="22" spans="1:4" x14ac:dyDescent="0.2">
      <c r="A22" s="148" t="s">
        <v>622</v>
      </c>
      <c r="B22" s="148" t="s">
        <v>465</v>
      </c>
      <c r="C22" s="160">
        <v>2</v>
      </c>
      <c r="D22" s="164">
        <v>110973.57048000001</v>
      </c>
    </row>
    <row r="23" spans="1:4" ht="15" x14ac:dyDescent="0.25">
      <c r="A23" s="144"/>
      <c r="B23" s="147"/>
      <c r="C23" s="158">
        <f>SUM(C7:C22)</f>
        <v>14.5</v>
      </c>
      <c r="D23" s="159">
        <f>SUM(D7:D22)</f>
        <v>623687.91300450009</v>
      </c>
    </row>
  </sheetData>
  <mergeCells count="3">
    <mergeCell ref="B4:B5"/>
    <mergeCell ref="C4:C5"/>
    <mergeCell ref="D4:D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">
    <tabColor theme="5" tint="0.59999389629810485"/>
  </sheetPr>
  <dimension ref="A1:T14"/>
  <sheetViews>
    <sheetView zoomScale="80" zoomScaleNormal="80" workbookViewId="0">
      <selection activeCell="H31" sqref="H31"/>
    </sheetView>
  </sheetViews>
  <sheetFormatPr defaultRowHeight="12.75" x14ac:dyDescent="0.2"/>
  <cols>
    <col min="1" max="4" width="9" customWidth="1"/>
    <col min="5" max="5" width="29.28515625" customWidth="1"/>
    <col min="6" max="20" width="14.28515625" customWidth="1"/>
  </cols>
  <sheetData>
    <row r="1" spans="1:20" s="16" customFormat="1" x14ac:dyDescent="0.2"/>
    <row r="2" spans="1:20" s="16" customFormat="1" ht="20.100000000000001" customHeight="1" x14ac:dyDescent="0.25">
      <c r="A2" s="36" t="s">
        <v>727</v>
      </c>
    </row>
    <row r="3" spans="1:20" s="16" customFormat="1" ht="12.75" customHeight="1" x14ac:dyDescent="0.25">
      <c r="A3" s="36"/>
    </row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178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x14ac:dyDescent="0.2">
      <c r="A8" t="s">
        <v>180</v>
      </c>
      <c r="B8" t="s">
        <v>181</v>
      </c>
      <c r="C8" s="13">
        <v>3553</v>
      </c>
      <c r="D8" s="13" t="s">
        <v>179</v>
      </c>
      <c r="E8" s="10" t="s">
        <v>40</v>
      </c>
      <c r="F8" s="34">
        <v>2290</v>
      </c>
      <c r="G8" s="34">
        <v>0</v>
      </c>
      <c r="H8" s="34">
        <v>2290</v>
      </c>
      <c r="I8" s="34">
        <v>2290</v>
      </c>
      <c r="J8" s="34">
        <v>0</v>
      </c>
      <c r="K8" s="34">
        <v>2290</v>
      </c>
      <c r="L8" s="34">
        <v>2290</v>
      </c>
      <c r="M8" s="34">
        <v>0</v>
      </c>
      <c r="N8" s="34">
        <v>2290</v>
      </c>
      <c r="O8" s="34">
        <v>2290</v>
      </c>
      <c r="P8" s="34">
        <v>0</v>
      </c>
      <c r="Q8" s="34">
        <v>2290</v>
      </c>
      <c r="R8" s="34">
        <v>2290</v>
      </c>
      <c r="S8" s="34">
        <v>0</v>
      </c>
      <c r="T8" s="34">
        <v>2290</v>
      </c>
    </row>
    <row r="9" spans="1:20" x14ac:dyDescent="0.2">
      <c r="A9" t="s">
        <v>180</v>
      </c>
      <c r="B9" t="s">
        <v>181</v>
      </c>
      <c r="C9" s="13">
        <v>3704</v>
      </c>
      <c r="D9" s="13" t="s">
        <v>179</v>
      </c>
      <c r="E9" s="10" t="s">
        <v>41</v>
      </c>
      <c r="F9" s="34">
        <v>400</v>
      </c>
      <c r="G9" s="34">
        <v>0</v>
      </c>
      <c r="H9" s="34">
        <v>400</v>
      </c>
      <c r="I9" s="34">
        <v>400</v>
      </c>
      <c r="J9" s="34">
        <v>0</v>
      </c>
      <c r="K9" s="34">
        <v>400</v>
      </c>
      <c r="L9" s="34">
        <v>400</v>
      </c>
      <c r="M9" s="34">
        <v>0</v>
      </c>
      <c r="N9" s="34">
        <v>400</v>
      </c>
      <c r="O9" s="34">
        <v>400</v>
      </c>
      <c r="P9" s="34">
        <v>0</v>
      </c>
      <c r="Q9" s="34">
        <v>400</v>
      </c>
      <c r="R9" s="34">
        <v>400</v>
      </c>
      <c r="S9" s="34">
        <v>0</v>
      </c>
      <c r="T9" s="34">
        <v>400</v>
      </c>
    </row>
    <row r="10" spans="1:20" x14ac:dyDescent="0.2">
      <c r="A10" t="s">
        <v>180</v>
      </c>
      <c r="B10" t="s">
        <v>182</v>
      </c>
      <c r="C10" s="13">
        <v>4000</v>
      </c>
      <c r="D10" s="13" t="s">
        <v>179</v>
      </c>
      <c r="E10" s="10" t="s">
        <v>44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x14ac:dyDescent="0.2">
      <c r="A11" t="s">
        <v>180</v>
      </c>
      <c r="B11" t="s">
        <v>182</v>
      </c>
      <c r="C11" s="13">
        <v>4200</v>
      </c>
      <c r="D11" s="13" t="s">
        <v>179</v>
      </c>
      <c r="E11" s="10" t="s">
        <v>389</v>
      </c>
      <c r="F11" s="34">
        <v>2900</v>
      </c>
      <c r="G11" s="34">
        <v>0</v>
      </c>
      <c r="H11" s="34">
        <v>2900</v>
      </c>
      <c r="I11" s="34">
        <v>2900</v>
      </c>
      <c r="J11" s="34">
        <v>0</v>
      </c>
      <c r="K11" s="34">
        <v>2900</v>
      </c>
      <c r="L11" s="34">
        <v>2900</v>
      </c>
      <c r="M11" s="34">
        <v>0</v>
      </c>
      <c r="N11" s="34">
        <v>2900</v>
      </c>
      <c r="O11" s="34">
        <v>2900</v>
      </c>
      <c r="P11" s="34">
        <v>0</v>
      </c>
      <c r="Q11" s="34">
        <v>2900</v>
      </c>
      <c r="R11" s="34">
        <v>2900</v>
      </c>
      <c r="S11" s="34">
        <v>0</v>
      </c>
      <c r="T11" s="34">
        <v>2900</v>
      </c>
    </row>
    <row r="12" spans="1:20" x14ac:dyDescent="0.2">
      <c r="A12" t="s">
        <v>180</v>
      </c>
      <c r="B12" t="s">
        <v>182</v>
      </c>
      <c r="C12" s="13">
        <v>4370</v>
      </c>
      <c r="D12" s="13" t="s">
        <v>179</v>
      </c>
      <c r="E12" s="10" t="s">
        <v>164</v>
      </c>
      <c r="F12" s="34">
        <v>705</v>
      </c>
      <c r="G12" s="34">
        <v>0</v>
      </c>
      <c r="H12" s="34">
        <v>705</v>
      </c>
      <c r="I12" s="34">
        <v>705</v>
      </c>
      <c r="J12" s="34">
        <v>0</v>
      </c>
      <c r="K12" s="34">
        <v>705</v>
      </c>
      <c r="L12" s="34">
        <v>705</v>
      </c>
      <c r="M12" s="34">
        <v>0</v>
      </c>
      <c r="N12" s="34">
        <v>705</v>
      </c>
      <c r="O12" s="34">
        <v>705</v>
      </c>
      <c r="P12" s="34">
        <v>0</v>
      </c>
      <c r="Q12" s="34">
        <v>705</v>
      </c>
      <c r="R12" s="34">
        <v>705</v>
      </c>
      <c r="S12" s="34">
        <v>0</v>
      </c>
      <c r="T12" s="34">
        <v>705</v>
      </c>
    </row>
    <row r="13" spans="1:20" x14ac:dyDescent="0.2">
      <c r="C13" s="13"/>
      <c r="D13" s="13"/>
      <c r="E13" s="10"/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</row>
    <row r="14" spans="1:20" ht="15.75" thickBot="1" x14ac:dyDescent="0.3">
      <c r="F14" s="121">
        <v>6295</v>
      </c>
      <c r="G14" s="121">
        <v>0</v>
      </c>
      <c r="H14" s="121">
        <v>6295</v>
      </c>
      <c r="I14" s="121">
        <v>6295</v>
      </c>
      <c r="J14" s="121">
        <v>0</v>
      </c>
      <c r="K14" s="121">
        <v>6295</v>
      </c>
      <c r="L14" s="121">
        <v>6295</v>
      </c>
      <c r="M14" s="121">
        <v>0</v>
      </c>
      <c r="N14" s="121">
        <v>6295</v>
      </c>
      <c r="O14" s="121">
        <v>6295</v>
      </c>
      <c r="P14" s="121">
        <v>0</v>
      </c>
      <c r="Q14" s="121">
        <v>6295</v>
      </c>
      <c r="R14" s="121">
        <v>6295</v>
      </c>
      <c r="S14" s="121">
        <v>0</v>
      </c>
      <c r="T14" s="121">
        <v>6295</v>
      </c>
    </row>
  </sheetData>
  <mergeCells count="15">
    <mergeCell ref="R4:T4"/>
    <mergeCell ref="F5:H5"/>
    <mergeCell ref="F4:H4"/>
    <mergeCell ref="F6:H6"/>
    <mergeCell ref="I6:K6"/>
    <mergeCell ref="L6:N6"/>
    <mergeCell ref="O6:Q6"/>
    <mergeCell ref="I4:K4"/>
    <mergeCell ref="L4:N4"/>
    <mergeCell ref="O4:Q4"/>
    <mergeCell ref="R6:T6"/>
    <mergeCell ref="I5:K5"/>
    <mergeCell ref="L5:N5"/>
    <mergeCell ref="O5:Q5"/>
    <mergeCell ref="R5:T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tabColor theme="5" tint="0.59999389629810485"/>
  </sheetPr>
  <dimension ref="A1:T11"/>
  <sheetViews>
    <sheetView zoomScale="80" zoomScaleNormal="80" workbookViewId="0"/>
  </sheetViews>
  <sheetFormatPr defaultRowHeight="12.75" x14ac:dyDescent="0.2"/>
  <cols>
    <col min="1" max="4" width="9" customWidth="1"/>
    <col min="5" max="5" width="29.28515625" customWidth="1"/>
    <col min="6" max="20" width="14.5703125" customWidth="1"/>
  </cols>
  <sheetData>
    <row r="1" spans="1:20" s="16" customFormat="1" x14ac:dyDescent="0.2"/>
    <row r="2" spans="1:20" s="16" customFormat="1" ht="20.100000000000001" customHeight="1" x14ac:dyDescent="0.25">
      <c r="A2" s="36" t="s">
        <v>728</v>
      </c>
    </row>
    <row r="3" spans="1:20" s="16" customFormat="1" ht="20.100000000000001" customHeight="1" x14ac:dyDescent="0.25">
      <c r="A3" s="36"/>
    </row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178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ht="15" x14ac:dyDescent="0.25">
      <c r="A8" s="10" t="s">
        <v>222</v>
      </c>
      <c r="B8" s="10" t="s">
        <v>243</v>
      </c>
      <c r="C8">
        <v>4351</v>
      </c>
      <c r="D8" s="13" t="s">
        <v>179</v>
      </c>
      <c r="E8" s="10" t="s">
        <v>43</v>
      </c>
      <c r="F8" s="34">
        <v>10500</v>
      </c>
      <c r="G8" s="34">
        <v>0</v>
      </c>
      <c r="H8" s="34">
        <v>10500</v>
      </c>
      <c r="I8" s="35">
        <v>10500</v>
      </c>
      <c r="J8" s="35">
        <v>0</v>
      </c>
      <c r="K8" s="35">
        <v>10500</v>
      </c>
      <c r="L8" s="34">
        <v>10500</v>
      </c>
      <c r="M8" s="34">
        <v>0</v>
      </c>
      <c r="N8" s="34">
        <v>10500</v>
      </c>
      <c r="O8" s="34">
        <v>10500</v>
      </c>
      <c r="P8" s="34">
        <v>0</v>
      </c>
      <c r="Q8" s="34">
        <v>10500</v>
      </c>
      <c r="R8" s="34">
        <v>10500</v>
      </c>
      <c r="S8" s="34">
        <v>0</v>
      </c>
      <c r="T8" s="34">
        <v>10500</v>
      </c>
    </row>
    <row r="9" spans="1:20" ht="15" x14ac:dyDescent="0.25">
      <c r="A9" s="10" t="s">
        <v>222</v>
      </c>
      <c r="B9" s="10" t="s">
        <v>243</v>
      </c>
      <c r="C9">
        <v>4200</v>
      </c>
      <c r="D9" s="13" t="s">
        <v>179</v>
      </c>
      <c r="E9" s="10" t="s">
        <v>244</v>
      </c>
      <c r="F9" s="34">
        <v>160</v>
      </c>
      <c r="G9" s="34">
        <v>0</v>
      </c>
      <c r="H9" s="34">
        <v>160</v>
      </c>
      <c r="I9" s="35">
        <v>160</v>
      </c>
      <c r="J9" s="35">
        <v>0</v>
      </c>
      <c r="K9" s="35">
        <v>160</v>
      </c>
      <c r="L9" s="34">
        <v>160</v>
      </c>
      <c r="M9" s="34">
        <v>0</v>
      </c>
      <c r="N9" s="34">
        <v>160</v>
      </c>
      <c r="O9" s="34">
        <v>160</v>
      </c>
      <c r="P9" s="34">
        <v>0</v>
      </c>
      <c r="Q9" s="34">
        <v>160</v>
      </c>
      <c r="R9" s="34">
        <v>160</v>
      </c>
      <c r="S9" s="34">
        <v>0</v>
      </c>
      <c r="T9" s="34">
        <v>160</v>
      </c>
    </row>
    <row r="10" spans="1:20" ht="15" x14ac:dyDescent="0.25">
      <c r="A10" s="10"/>
      <c r="B10" s="10"/>
      <c r="D10" s="13"/>
      <c r="E10" s="10"/>
      <c r="F10" s="34">
        <v>0</v>
      </c>
      <c r="G10" s="34">
        <v>0</v>
      </c>
      <c r="H10" s="34">
        <v>0</v>
      </c>
      <c r="I10" s="35">
        <v>0</v>
      </c>
      <c r="J10" s="35">
        <v>0</v>
      </c>
      <c r="K10" s="35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ht="15.75" thickBot="1" x14ac:dyDescent="0.3">
      <c r="F11" s="121">
        <v>10660</v>
      </c>
      <c r="G11" s="121">
        <v>0</v>
      </c>
      <c r="H11" s="121">
        <v>10660</v>
      </c>
      <c r="I11" s="121">
        <v>10660</v>
      </c>
      <c r="J11" s="121">
        <v>0</v>
      </c>
      <c r="K11" s="121">
        <v>10660</v>
      </c>
      <c r="L11" s="121">
        <v>10660</v>
      </c>
      <c r="M11" s="121">
        <v>0</v>
      </c>
      <c r="N11" s="121">
        <v>10660</v>
      </c>
      <c r="O11" s="121">
        <v>10660</v>
      </c>
      <c r="P11" s="121">
        <v>0</v>
      </c>
      <c r="Q11" s="121">
        <v>10660</v>
      </c>
      <c r="R11" s="121">
        <v>10660</v>
      </c>
      <c r="S11" s="121">
        <v>0</v>
      </c>
      <c r="T11" s="121">
        <v>10660</v>
      </c>
    </row>
  </sheetData>
  <mergeCells count="15">
    <mergeCell ref="R4:T4"/>
    <mergeCell ref="F5:H5"/>
    <mergeCell ref="F4:H4"/>
    <mergeCell ref="F6:H6"/>
    <mergeCell ref="I6:K6"/>
    <mergeCell ref="L6:N6"/>
    <mergeCell ref="O6:Q6"/>
    <mergeCell ref="I4:K4"/>
    <mergeCell ref="L4:N4"/>
    <mergeCell ref="O4:Q4"/>
    <mergeCell ref="R6:T6"/>
    <mergeCell ref="I5:K5"/>
    <mergeCell ref="L5:N5"/>
    <mergeCell ref="O5:Q5"/>
    <mergeCell ref="R5:T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51"/>
  <sheetViews>
    <sheetView topLeftCell="A33" workbookViewId="0">
      <selection activeCell="C73" sqref="C73"/>
    </sheetView>
  </sheetViews>
  <sheetFormatPr defaultRowHeight="14.25" x14ac:dyDescent="0.2"/>
  <cols>
    <col min="1" max="16384" width="9.140625" style="42"/>
  </cols>
  <sheetData>
    <row r="1" spans="1:3" ht="15" x14ac:dyDescent="0.25">
      <c r="A1" s="49" t="s">
        <v>118</v>
      </c>
    </row>
    <row r="5" spans="1:3" x14ac:dyDescent="0.2">
      <c r="A5" s="50">
        <v>1</v>
      </c>
      <c r="B5" s="55" t="s">
        <v>119</v>
      </c>
    </row>
    <row r="6" spans="1:3" x14ac:dyDescent="0.2">
      <c r="A6" s="50"/>
    </row>
    <row r="7" spans="1:3" x14ac:dyDescent="0.2">
      <c r="A7" s="50">
        <v>2</v>
      </c>
      <c r="B7" s="55" t="s">
        <v>120</v>
      </c>
    </row>
    <row r="8" spans="1:3" x14ac:dyDescent="0.2">
      <c r="A8" s="50"/>
    </row>
    <row r="9" spans="1:3" x14ac:dyDescent="0.2">
      <c r="A9" s="50">
        <v>3</v>
      </c>
      <c r="B9" s="55" t="s">
        <v>650</v>
      </c>
    </row>
    <row r="10" spans="1:3" x14ac:dyDescent="0.2">
      <c r="A10" s="50"/>
      <c r="B10" s="57"/>
      <c r="C10" s="57" t="s">
        <v>404</v>
      </c>
    </row>
    <row r="11" spans="1:3" x14ac:dyDescent="0.2">
      <c r="A11" s="50"/>
      <c r="B11" s="57"/>
      <c r="C11" s="57" t="s">
        <v>330</v>
      </c>
    </row>
    <row r="12" spans="1:3" x14ac:dyDescent="0.2">
      <c r="A12" s="50"/>
    </row>
    <row r="13" spans="1:3" ht="15" x14ac:dyDescent="0.25">
      <c r="A13" s="50">
        <v>4</v>
      </c>
      <c r="B13" s="57" t="s">
        <v>402</v>
      </c>
      <c r="C13" s="56"/>
    </row>
    <row r="14" spans="1:3" ht="15" x14ac:dyDescent="0.25">
      <c r="A14" s="50"/>
      <c r="B14" s="51"/>
      <c r="C14" s="57" t="s">
        <v>403</v>
      </c>
    </row>
    <row r="15" spans="1:3" ht="15" x14ac:dyDescent="0.25">
      <c r="A15" s="50"/>
      <c r="B15" s="56"/>
      <c r="C15" s="57" t="s">
        <v>74</v>
      </c>
    </row>
    <row r="16" spans="1:3" ht="15" x14ac:dyDescent="0.25">
      <c r="A16" s="50"/>
      <c r="B16" s="56"/>
      <c r="C16" s="57" t="s">
        <v>312</v>
      </c>
    </row>
    <row r="17" spans="1:3" ht="15" x14ac:dyDescent="0.25">
      <c r="A17" s="50"/>
      <c r="B17" s="56"/>
      <c r="C17" s="57" t="s">
        <v>95</v>
      </c>
    </row>
    <row r="18" spans="1:3" x14ac:dyDescent="0.2">
      <c r="A18" s="50"/>
    </row>
    <row r="19" spans="1:3" ht="15" x14ac:dyDescent="0.25">
      <c r="A19" s="50">
        <v>5</v>
      </c>
      <c r="B19" s="55" t="s">
        <v>391</v>
      </c>
      <c r="C19" s="56"/>
    </row>
    <row r="20" spans="1:3" ht="15" x14ac:dyDescent="0.25">
      <c r="A20" s="50"/>
      <c r="B20" s="56"/>
      <c r="C20" s="57" t="s">
        <v>392</v>
      </c>
    </row>
    <row r="21" spans="1:3" ht="15" x14ac:dyDescent="0.25">
      <c r="A21" s="50"/>
      <c r="B21" s="56"/>
      <c r="C21" s="57" t="s">
        <v>393</v>
      </c>
    </row>
    <row r="22" spans="1:3" x14ac:dyDescent="0.2">
      <c r="A22" s="50"/>
    </row>
    <row r="23" spans="1:3" ht="15" x14ac:dyDescent="0.25">
      <c r="A23" s="50">
        <v>6</v>
      </c>
      <c r="B23" s="57" t="s">
        <v>394</v>
      </c>
      <c r="C23" s="56"/>
    </row>
    <row r="24" spans="1:3" x14ac:dyDescent="0.2">
      <c r="A24" s="50"/>
      <c r="B24" s="57"/>
      <c r="C24" s="57" t="s">
        <v>396</v>
      </c>
    </row>
    <row r="25" spans="1:3" ht="15" x14ac:dyDescent="0.25">
      <c r="A25" s="50"/>
      <c r="B25" s="56"/>
      <c r="C25" s="276" t="s">
        <v>756</v>
      </c>
    </row>
    <row r="26" spans="1:3" ht="15" x14ac:dyDescent="0.25">
      <c r="A26" s="50"/>
      <c r="B26" s="56"/>
      <c r="C26" s="57" t="s">
        <v>395</v>
      </c>
    </row>
    <row r="27" spans="1:3" x14ac:dyDescent="0.2">
      <c r="A27" s="50"/>
    </row>
    <row r="28" spans="1:3" ht="15" x14ac:dyDescent="0.25">
      <c r="A28" s="50">
        <v>7</v>
      </c>
      <c r="B28" s="55" t="s">
        <v>398</v>
      </c>
      <c r="C28" s="56"/>
    </row>
    <row r="29" spans="1:3" ht="15" x14ac:dyDescent="0.25">
      <c r="A29" s="50"/>
      <c r="B29" s="56"/>
      <c r="C29" s="55" t="s">
        <v>122</v>
      </c>
    </row>
    <row r="30" spans="1:3" ht="15" x14ac:dyDescent="0.25">
      <c r="A30" s="50"/>
      <c r="B30" s="56"/>
      <c r="C30" s="55" t="s">
        <v>121</v>
      </c>
    </row>
    <row r="31" spans="1:3" ht="15" x14ac:dyDescent="0.25">
      <c r="A31" s="50"/>
      <c r="B31" s="56"/>
      <c r="C31" s="56"/>
    </row>
    <row r="32" spans="1:3" ht="15" x14ac:dyDescent="0.25">
      <c r="A32" s="50">
        <v>8</v>
      </c>
      <c r="B32" s="57" t="s">
        <v>167</v>
      </c>
      <c r="C32" s="56"/>
    </row>
    <row r="33" spans="1:3" ht="15" x14ac:dyDescent="0.25">
      <c r="A33" s="50"/>
      <c r="B33" s="56"/>
      <c r="C33" s="57" t="s">
        <v>397</v>
      </c>
    </row>
    <row r="34" spans="1:3" ht="15" x14ac:dyDescent="0.25">
      <c r="A34" s="50"/>
      <c r="B34" s="56"/>
      <c r="C34" s="57" t="s">
        <v>167</v>
      </c>
    </row>
    <row r="35" spans="1:3" x14ac:dyDescent="0.2">
      <c r="A35" s="50"/>
    </row>
    <row r="36" spans="1:3" ht="15" x14ac:dyDescent="0.25">
      <c r="A36" s="50">
        <v>9</v>
      </c>
      <c r="B36" s="57" t="s">
        <v>123</v>
      </c>
      <c r="C36" s="56"/>
    </row>
    <row r="37" spans="1:3" ht="15" x14ac:dyDescent="0.25">
      <c r="A37" s="50"/>
      <c r="B37" s="56"/>
      <c r="C37" s="57" t="s">
        <v>399</v>
      </c>
    </row>
    <row r="38" spans="1:3" ht="15" x14ac:dyDescent="0.25">
      <c r="A38" s="50"/>
      <c r="B38" s="56"/>
      <c r="C38" s="57" t="s">
        <v>123</v>
      </c>
    </row>
    <row r="39" spans="1:3" ht="15" x14ac:dyDescent="0.25">
      <c r="A39" s="50"/>
      <c r="B39" s="56"/>
      <c r="C39" s="57"/>
    </row>
    <row r="40" spans="1:3" x14ac:dyDescent="0.2">
      <c r="A40" s="50">
        <v>10</v>
      </c>
      <c r="B40" s="57" t="s">
        <v>400</v>
      </c>
      <c r="C40" s="57"/>
    </row>
    <row r="41" spans="1:3" ht="15" x14ac:dyDescent="0.25">
      <c r="A41" s="50"/>
      <c r="B41" s="56"/>
      <c r="C41" s="57" t="s">
        <v>401</v>
      </c>
    </row>
    <row r="42" spans="1:3" ht="15" x14ac:dyDescent="0.25">
      <c r="A42" s="50"/>
      <c r="B42" s="56"/>
      <c r="C42" s="57" t="s">
        <v>400</v>
      </c>
    </row>
    <row r="43" spans="1:3" x14ac:dyDescent="0.2">
      <c r="A43" s="50"/>
    </row>
    <row r="44" spans="1:3" ht="15" x14ac:dyDescent="0.25">
      <c r="A44" s="50">
        <v>11</v>
      </c>
      <c r="B44" s="57" t="s">
        <v>124</v>
      </c>
      <c r="C44" s="56"/>
    </row>
    <row r="45" spans="1:3" ht="15" x14ac:dyDescent="0.25">
      <c r="A45" s="50"/>
      <c r="B45" s="56"/>
      <c r="C45" s="57" t="s">
        <v>74</v>
      </c>
    </row>
    <row r="46" spans="1:3" ht="15" x14ac:dyDescent="0.25">
      <c r="A46" s="50"/>
      <c r="B46" s="56"/>
      <c r="C46" s="57" t="s">
        <v>125</v>
      </c>
    </row>
    <row r="47" spans="1:3" ht="15" x14ac:dyDescent="0.25">
      <c r="A47" s="50"/>
      <c r="B47" s="56"/>
      <c r="C47" s="57" t="s">
        <v>85</v>
      </c>
    </row>
    <row r="48" spans="1:3" ht="15" x14ac:dyDescent="0.25">
      <c r="A48" s="50"/>
      <c r="B48" s="56"/>
    </row>
    <row r="49" spans="1:2" hidden="1" x14ac:dyDescent="0.2">
      <c r="A49" s="50">
        <v>12</v>
      </c>
      <c r="B49" s="57" t="s">
        <v>126</v>
      </c>
    </row>
    <row r="50" spans="1:2" ht="15" hidden="1" x14ac:dyDescent="0.25">
      <c r="B50" s="56"/>
    </row>
    <row r="51" spans="1:2" hidden="1" x14ac:dyDescent="0.2">
      <c r="A51" s="50">
        <v>13</v>
      </c>
      <c r="B51" s="57" t="s">
        <v>117</v>
      </c>
    </row>
  </sheetData>
  <hyperlinks>
    <hyperlink ref="B5" location="Introduction!A1" display="Introduction " xr:uid="{00000000-0004-0000-0200-000000000000}"/>
    <hyperlink ref="B7" location="'Reporting Timetable'!A1" display="Budgetary Control and Reporting Timetable" xr:uid="{00000000-0004-0000-0200-000001000000}"/>
    <hyperlink ref="B9" location="'Authority Summary'!A1" display="Revenue Estimates 2020/2021 - 2024/2025" xr:uid="{00000000-0004-0000-0200-000002000000}"/>
    <hyperlink ref="B19" location="'Assurance Summary'!A1" display="Assurance" xr:uid="{00000000-0004-0000-0200-000003000000}"/>
    <hyperlink ref="C20" location="'Fire Training'!A1" display="Fire Training" xr:uid="{00000000-0004-0000-0200-000004000000}"/>
    <hyperlink ref="C21" location="'Ops Assurance'!A1" display="Ops Assurance" xr:uid="{00000000-0004-0000-0200-000005000000}"/>
    <hyperlink ref="B23" location="'BDA Budget'!A1" display="Business Design &amp; Assurance Budget" xr:uid="{00000000-0004-0000-0200-000006000000}"/>
    <hyperlink ref="C24" location="'BDA Staff Budget'!A1" display="BDA Staff Budget" xr:uid="{00000000-0004-0000-0200-000007000000}"/>
    <hyperlink ref="C25" location="'Exec Sup'!A1" display="Executive Support" xr:uid="{00000000-0004-0000-0200-000008000000}"/>
    <hyperlink ref="C26" location="'Comms &amp; Media'!A1" display="Comms &amp; Media" xr:uid="{00000000-0004-0000-0200-000009000000}"/>
    <hyperlink ref="B28" location="'Capabilities Summary'!A1" display="Capabilities" xr:uid="{00000000-0004-0000-0200-00000A000000}"/>
    <hyperlink ref="C29" location="Prevention!A1" display="Prevention &amp; Protection" xr:uid="{00000000-0004-0000-0200-00000B000000}"/>
    <hyperlink ref="C30" location="Response!A1" display="Response &amp; Resilience " xr:uid="{00000000-0004-0000-0200-00000C000000}"/>
    <hyperlink ref="B32" location="'Finance Summary'!A1" display="Finance" xr:uid="{00000000-0004-0000-0200-00000D000000}"/>
    <hyperlink ref="C33" location="'Finance Staff Budget '!A1" display="Finance Staff Budget" xr:uid="{00000000-0004-0000-0200-00000E000000}"/>
    <hyperlink ref="C34" location="Finance!A1" display="Finance" xr:uid="{00000000-0004-0000-0200-00000F000000}"/>
    <hyperlink ref="B36" location="'ITSS Summary'!A1" display="ITSS" xr:uid="{00000000-0004-0000-0200-000011000000}"/>
    <hyperlink ref="C37" location="'ITSS Staff Budget'!A1" display="ITSS Staff Budget" xr:uid="{00000000-0004-0000-0200-000012000000}"/>
    <hyperlink ref="C38" location="ITSS!A1" display="ITSS" xr:uid="{00000000-0004-0000-0200-000013000000}"/>
    <hyperlink ref="B40" location="'People Services Summary'!A1" display="People Services" xr:uid="{00000000-0004-0000-0200-000014000000}"/>
    <hyperlink ref="C41" location="'People Services Staff Budget'!A1" display="People Services Staff Budget" xr:uid="{00000000-0004-0000-0200-000015000000}"/>
    <hyperlink ref="C42" location="'People Services'!A1" display="People Services" xr:uid="{00000000-0004-0000-0200-000016000000}"/>
    <hyperlink ref="B13" location="'Assets Summary'!A1" display="Assets" xr:uid="{00000000-0004-0000-0200-000019000000}"/>
    <hyperlink ref="C14" location="'Assets Staff Budget'!A1" display="Assets Staff Budget" xr:uid="{00000000-0004-0000-0200-00001A000000}"/>
    <hyperlink ref="C15" location="Transport!A1" display="Transport" xr:uid="{00000000-0004-0000-0200-00001B000000}"/>
    <hyperlink ref="C16" location="Estates!A1" display="Estates" xr:uid="{00000000-0004-0000-0200-00001C000000}"/>
    <hyperlink ref="C17" location="Logistics!A1" display="Logistics" xr:uid="{00000000-0004-0000-0200-00001D000000}"/>
    <hyperlink ref="B44" location="'Capital Summary'!A1" display="Capital" xr:uid="{00000000-0004-0000-0200-00001E000000}"/>
    <hyperlink ref="C45" location="'Capital Transport'!A1" display="Transport" xr:uid="{00000000-0004-0000-0200-00001F000000}"/>
    <hyperlink ref="C46" location="'Capital Property'!A1" display="Property" xr:uid="{00000000-0004-0000-0200-000020000000}"/>
    <hyperlink ref="C47" location="'Capital IT'!A1" display="IT" xr:uid="{00000000-0004-0000-0200-000021000000}"/>
    <hyperlink ref="B49" location="Charges!A1" display="Special Service Charges" xr:uid="{00000000-0004-0000-0200-000022000000}"/>
    <hyperlink ref="B51" location="'Misc Charges'!A1" display="Miscellaneous Charges" xr:uid="{00000000-0004-0000-0200-000023000000}"/>
    <hyperlink ref="C10" location="'Fire Summary'!A1" display="North Yorkshire Fire &amp; Rescue Service" xr:uid="{00000000-0004-0000-0200-000024000000}"/>
    <hyperlink ref="C11" location="'Enable Summary'!A1" display="Enable" xr:uid="{00000000-0004-0000-0200-000025000000}"/>
  </hyperlinks>
  <pageMargins left="0.7" right="0.7" top="0.75" bottom="0.75" header="0.3" footer="0.3"/>
  <pageSetup paperSize="9"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7">
    <tabColor theme="5" tint="-0.249977111117893"/>
  </sheetPr>
  <dimension ref="A1:T73"/>
  <sheetViews>
    <sheetView zoomScale="80" zoomScaleNormal="80" workbookViewId="0">
      <pane ySplit="7" topLeftCell="A8" activePane="bottomLeft" state="frozen"/>
      <selection pane="bottomLeft" activeCell="C30" sqref="C30"/>
    </sheetView>
  </sheetViews>
  <sheetFormatPr defaultRowHeight="12.75" x14ac:dyDescent="0.2"/>
  <cols>
    <col min="1" max="1" width="15.5703125" customWidth="1"/>
    <col min="2" max="2" width="49.5703125" customWidth="1"/>
    <col min="3" max="17" width="14.28515625" customWidth="1"/>
  </cols>
  <sheetData>
    <row r="1" spans="1:17" s="16" customFormat="1" x14ac:dyDescent="0.2"/>
    <row r="2" spans="1:17" s="16" customFormat="1" ht="18" x14ac:dyDescent="0.25">
      <c r="A2" s="36" t="s">
        <v>729</v>
      </c>
      <c r="D2" s="37"/>
    </row>
    <row r="3" spans="1:17" s="16" customFormat="1" x14ac:dyDescent="0.2"/>
    <row r="4" spans="1:17" ht="15" x14ac:dyDescent="0.25">
      <c r="A4" s="6"/>
      <c r="B4" s="6"/>
      <c r="C4" s="308" t="s">
        <v>84</v>
      </c>
      <c r="D4" s="295"/>
      <c r="E4" s="309"/>
      <c r="F4" s="308" t="s">
        <v>132</v>
      </c>
      <c r="G4" s="295"/>
      <c r="H4" s="309"/>
      <c r="I4" s="304" t="s">
        <v>315</v>
      </c>
      <c r="J4" s="296"/>
      <c r="K4" s="305"/>
      <c r="L4" s="304" t="s">
        <v>411</v>
      </c>
      <c r="M4" s="296"/>
      <c r="N4" s="305"/>
      <c r="O4" s="304" t="s">
        <v>417</v>
      </c>
      <c r="P4" s="296"/>
      <c r="Q4" s="305"/>
    </row>
    <row r="5" spans="1:17" ht="15" x14ac:dyDescent="0.25">
      <c r="A5" s="7" t="s">
        <v>21</v>
      </c>
      <c r="B5" s="8" t="s">
        <v>143</v>
      </c>
      <c r="C5" s="306" t="s">
        <v>144</v>
      </c>
      <c r="D5" s="297"/>
      <c r="E5" s="307"/>
      <c r="F5" s="310" t="s">
        <v>0</v>
      </c>
      <c r="G5" s="298"/>
      <c r="H5" s="311"/>
      <c r="I5" s="312" t="s">
        <v>0</v>
      </c>
      <c r="J5" s="299"/>
      <c r="K5" s="313"/>
      <c r="L5" s="312" t="s">
        <v>0</v>
      </c>
      <c r="M5" s="299"/>
      <c r="N5" s="313"/>
      <c r="O5" s="312" t="s">
        <v>0</v>
      </c>
      <c r="P5" s="299"/>
      <c r="Q5" s="313"/>
    </row>
    <row r="6" spans="1:17" ht="15" x14ac:dyDescent="0.25">
      <c r="A6" s="9"/>
      <c r="B6" s="9"/>
      <c r="C6" s="308" t="s">
        <v>1</v>
      </c>
      <c r="D6" s="295"/>
      <c r="E6" s="309"/>
      <c r="F6" s="308" t="s">
        <v>1</v>
      </c>
      <c r="G6" s="295"/>
      <c r="H6" s="309"/>
      <c r="I6" s="304" t="s">
        <v>1</v>
      </c>
      <c r="J6" s="296"/>
      <c r="K6" s="305"/>
      <c r="L6" s="304" t="s">
        <v>1</v>
      </c>
      <c r="M6" s="296"/>
      <c r="N6" s="305"/>
      <c r="O6" s="304" t="s">
        <v>1</v>
      </c>
      <c r="P6" s="296"/>
      <c r="Q6" s="305"/>
    </row>
    <row r="7" spans="1:17" ht="15" x14ac:dyDescent="0.25">
      <c r="A7" s="9"/>
      <c r="B7" s="9"/>
      <c r="C7" s="23" t="s">
        <v>329</v>
      </c>
      <c r="D7" s="24" t="s">
        <v>330</v>
      </c>
      <c r="E7" s="25" t="s">
        <v>331</v>
      </c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</row>
    <row r="9" spans="1:17" ht="15" x14ac:dyDescent="0.25">
      <c r="B9" s="119" t="s">
        <v>145</v>
      </c>
    </row>
    <row r="11" spans="1:17" x14ac:dyDescent="0.2">
      <c r="A11">
        <v>5072</v>
      </c>
      <c r="B11" t="s">
        <v>206</v>
      </c>
      <c r="C11" s="27">
        <v>-158805</v>
      </c>
      <c r="D11" s="27">
        <v>0</v>
      </c>
      <c r="E11" s="27">
        <v>-158805</v>
      </c>
      <c r="F11" s="27">
        <v>-145389</v>
      </c>
      <c r="G11" s="27">
        <v>0</v>
      </c>
      <c r="H11" s="27">
        <v>-145389</v>
      </c>
      <c r="I11" s="27">
        <v>-209225</v>
      </c>
      <c r="J11" s="27">
        <v>0</v>
      </c>
      <c r="K11" s="27">
        <v>-209225</v>
      </c>
      <c r="L11" s="27">
        <v>-210225</v>
      </c>
      <c r="M11" s="27">
        <v>0</v>
      </c>
      <c r="N11" s="27">
        <v>-210225</v>
      </c>
      <c r="O11" s="27">
        <v>-210225</v>
      </c>
      <c r="P11" s="27">
        <v>0</v>
      </c>
      <c r="Q11" s="27">
        <v>-210225</v>
      </c>
    </row>
    <row r="12" spans="1:17" ht="15" x14ac:dyDescent="0.25">
      <c r="B12" s="119" t="s">
        <v>207</v>
      </c>
      <c r="C12" s="29">
        <v>-158805</v>
      </c>
      <c r="D12" s="29">
        <v>0</v>
      </c>
      <c r="E12" s="29">
        <v>-158805</v>
      </c>
      <c r="F12" s="29">
        <v>-145389</v>
      </c>
      <c r="G12" s="29">
        <v>0</v>
      </c>
      <c r="H12" s="29">
        <v>-145389</v>
      </c>
      <c r="I12" s="29">
        <v>-209225</v>
      </c>
      <c r="J12" s="29">
        <v>0</v>
      </c>
      <c r="K12" s="29">
        <v>-209225</v>
      </c>
      <c r="L12" s="29">
        <v>-210225</v>
      </c>
      <c r="M12" s="29">
        <v>0</v>
      </c>
      <c r="N12" s="29">
        <v>-210225</v>
      </c>
      <c r="O12" s="29">
        <v>-210225</v>
      </c>
      <c r="P12" s="29">
        <v>0</v>
      </c>
      <c r="Q12" s="29">
        <v>-210225</v>
      </c>
    </row>
    <row r="13" spans="1:17" x14ac:dyDescent="0.2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x14ac:dyDescent="0.2">
      <c r="A14">
        <v>5200</v>
      </c>
      <c r="B14" t="s">
        <v>191</v>
      </c>
      <c r="C14" s="26">
        <v>-123012</v>
      </c>
      <c r="D14" s="26">
        <v>0</v>
      </c>
      <c r="E14" s="26">
        <v>-123012</v>
      </c>
      <c r="F14" s="26">
        <v>-123662</v>
      </c>
      <c r="G14" s="26">
        <v>0</v>
      </c>
      <c r="H14" s="26">
        <v>-123662</v>
      </c>
      <c r="I14" s="26">
        <v>-123662</v>
      </c>
      <c r="J14" s="26">
        <v>0</v>
      </c>
      <c r="K14" s="26">
        <v>-123662</v>
      </c>
      <c r="L14" s="26">
        <v>-123662</v>
      </c>
      <c r="M14" s="26">
        <v>0</v>
      </c>
      <c r="N14" s="26">
        <v>-123662</v>
      </c>
      <c r="O14" s="26">
        <v>-123662</v>
      </c>
      <c r="P14" s="26">
        <v>0</v>
      </c>
      <c r="Q14" s="26">
        <v>-123662</v>
      </c>
    </row>
    <row r="15" spans="1:17" x14ac:dyDescent="0.2">
      <c r="A15">
        <v>5300</v>
      </c>
      <c r="B15" s="10" t="s">
        <v>208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spans="1:17" ht="15" x14ac:dyDescent="0.25">
      <c r="B16" s="120" t="s">
        <v>56</v>
      </c>
      <c r="C16" s="29">
        <v>-123012</v>
      </c>
      <c r="D16" s="29">
        <v>0</v>
      </c>
      <c r="E16" s="29">
        <v>-123012</v>
      </c>
      <c r="F16" s="29">
        <v>-123662</v>
      </c>
      <c r="G16" s="29">
        <v>0</v>
      </c>
      <c r="H16" s="29">
        <v>-123662</v>
      </c>
      <c r="I16" s="29">
        <v>-123662</v>
      </c>
      <c r="J16" s="29">
        <v>0</v>
      </c>
      <c r="K16" s="29">
        <v>-123662</v>
      </c>
      <c r="L16" s="29">
        <v>-123662</v>
      </c>
      <c r="M16" s="29">
        <v>0</v>
      </c>
      <c r="N16" s="29">
        <v>-123662</v>
      </c>
      <c r="O16" s="29">
        <v>-123662</v>
      </c>
      <c r="P16" s="29">
        <v>0</v>
      </c>
      <c r="Q16" s="29">
        <v>-123662</v>
      </c>
    </row>
    <row r="17" spans="1:20" ht="13.5" thickBot="1" x14ac:dyDescent="0.25">
      <c r="B17" s="1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20" ht="15.75" thickBot="1" x14ac:dyDescent="0.3">
      <c r="A18" s="119"/>
      <c r="B18" s="120" t="s">
        <v>153</v>
      </c>
      <c r="C18" s="31">
        <v>-281817</v>
      </c>
      <c r="D18" s="31">
        <v>0</v>
      </c>
      <c r="E18" s="31">
        <v>-281817</v>
      </c>
      <c r="F18" s="31">
        <v>-269051</v>
      </c>
      <c r="G18" s="31">
        <v>0</v>
      </c>
      <c r="H18" s="31">
        <v>-269051</v>
      </c>
      <c r="I18" s="31">
        <v>-332887</v>
      </c>
      <c r="J18" s="31">
        <v>0</v>
      </c>
      <c r="K18" s="31">
        <v>-332887</v>
      </c>
      <c r="L18" s="31">
        <v>-333887</v>
      </c>
      <c r="M18" s="31">
        <v>0</v>
      </c>
      <c r="N18" s="31">
        <v>-333887</v>
      </c>
      <c r="O18" s="31">
        <v>-333887</v>
      </c>
      <c r="P18" s="31">
        <v>0</v>
      </c>
      <c r="Q18" s="31">
        <v>-333887</v>
      </c>
      <c r="R18" s="119"/>
      <c r="S18" s="119"/>
      <c r="T18" s="119"/>
    </row>
    <row r="19" spans="1:20" x14ac:dyDescent="0.2">
      <c r="B19" s="1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20" ht="15" x14ac:dyDescent="0.25">
      <c r="B20" s="119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20" x14ac:dyDescent="0.2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20" x14ac:dyDescent="0.2">
      <c r="A22">
        <v>1970</v>
      </c>
      <c r="B22" t="s">
        <v>25</v>
      </c>
      <c r="C22" s="26">
        <v>35940</v>
      </c>
      <c r="D22" s="26">
        <v>0</v>
      </c>
      <c r="E22" s="26">
        <v>35940</v>
      </c>
      <c r="F22" s="26">
        <v>25778</v>
      </c>
      <c r="G22" s="26">
        <v>0</v>
      </c>
      <c r="H22" s="26">
        <v>25778</v>
      </c>
      <c r="I22" s="26">
        <v>25778</v>
      </c>
      <c r="J22" s="26">
        <v>0</v>
      </c>
      <c r="K22" s="26">
        <v>25778</v>
      </c>
      <c r="L22" s="26">
        <v>25778</v>
      </c>
      <c r="M22" s="26">
        <v>0</v>
      </c>
      <c r="N22" s="26">
        <v>25778</v>
      </c>
      <c r="O22" s="26">
        <v>25778</v>
      </c>
      <c r="P22" s="26">
        <v>0</v>
      </c>
      <c r="Q22" s="26">
        <v>25778</v>
      </c>
    </row>
    <row r="23" spans="1:20" ht="15.75" thickBot="1" x14ac:dyDescent="0.3">
      <c r="B23" s="11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20" ht="15.75" thickBot="1" x14ac:dyDescent="0.3">
      <c r="B24" s="119" t="s">
        <v>155</v>
      </c>
      <c r="C24" s="31">
        <v>35940</v>
      </c>
      <c r="D24" s="31">
        <v>0</v>
      </c>
      <c r="E24" s="31">
        <v>35940</v>
      </c>
      <c r="F24" s="31">
        <v>25778</v>
      </c>
      <c r="G24" s="31">
        <v>0</v>
      </c>
      <c r="H24" s="31">
        <v>25778</v>
      </c>
      <c r="I24" s="31">
        <v>25778</v>
      </c>
      <c r="J24" s="31">
        <v>0</v>
      </c>
      <c r="K24" s="31">
        <v>25778</v>
      </c>
      <c r="L24" s="31">
        <v>25778</v>
      </c>
      <c r="M24" s="31">
        <v>0</v>
      </c>
      <c r="N24" s="31">
        <v>25778</v>
      </c>
      <c r="O24" s="31">
        <v>25778</v>
      </c>
      <c r="P24" s="31">
        <v>0</v>
      </c>
      <c r="Q24" s="31">
        <v>25778</v>
      </c>
    </row>
    <row r="25" spans="1:20" ht="15" x14ac:dyDescent="0.25">
      <c r="B25" s="11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20" ht="15" x14ac:dyDescent="0.25">
      <c r="B26" s="119" t="s">
        <v>209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20" x14ac:dyDescent="0.2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20" x14ac:dyDescent="0.2">
      <c r="A28">
        <v>2400</v>
      </c>
      <c r="B28" t="s">
        <v>210</v>
      </c>
      <c r="C28" s="26">
        <v>650</v>
      </c>
      <c r="D28" s="26">
        <v>0</v>
      </c>
      <c r="E28" s="26">
        <v>650</v>
      </c>
      <c r="F28" s="26">
        <v>650</v>
      </c>
      <c r="G28" s="26">
        <v>0</v>
      </c>
      <c r="H28" s="26">
        <v>650</v>
      </c>
      <c r="I28" s="26">
        <v>650</v>
      </c>
      <c r="J28" s="26">
        <v>0</v>
      </c>
      <c r="K28" s="26">
        <v>650</v>
      </c>
      <c r="L28" s="26">
        <v>650</v>
      </c>
      <c r="M28" s="26">
        <v>0</v>
      </c>
      <c r="N28" s="26">
        <v>650</v>
      </c>
      <c r="O28" s="26">
        <v>650</v>
      </c>
      <c r="P28" s="26">
        <v>0</v>
      </c>
      <c r="Q28" s="26">
        <v>650</v>
      </c>
    </row>
    <row r="29" spans="1:20" ht="15.75" thickBot="1" x14ac:dyDescent="0.3">
      <c r="B29" s="11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20" ht="15.75" thickBot="1" x14ac:dyDescent="0.3">
      <c r="B30" s="119" t="s">
        <v>211</v>
      </c>
      <c r="C30" s="31">
        <v>650</v>
      </c>
      <c r="D30" s="31">
        <v>0</v>
      </c>
      <c r="E30" s="31">
        <v>650</v>
      </c>
      <c r="F30" s="31">
        <v>650</v>
      </c>
      <c r="G30" s="31">
        <v>0</v>
      </c>
      <c r="H30" s="31">
        <v>650</v>
      </c>
      <c r="I30" s="31">
        <v>650</v>
      </c>
      <c r="J30" s="31">
        <v>0</v>
      </c>
      <c r="K30" s="31">
        <v>650</v>
      </c>
      <c r="L30" s="31">
        <v>650</v>
      </c>
      <c r="M30" s="31">
        <v>0</v>
      </c>
      <c r="N30" s="31">
        <v>650</v>
      </c>
      <c r="O30" s="31">
        <v>650</v>
      </c>
      <c r="P30" s="31">
        <v>0</v>
      </c>
      <c r="Q30" s="31">
        <v>650</v>
      </c>
    </row>
    <row r="31" spans="1:20" ht="15" x14ac:dyDescent="0.25">
      <c r="B31" s="11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20" ht="15" x14ac:dyDescent="0.25">
      <c r="B32" s="119" t="s">
        <v>74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8" x14ac:dyDescent="0.2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8" x14ac:dyDescent="0.2">
      <c r="A34">
        <v>2600</v>
      </c>
      <c r="B34" t="s">
        <v>386</v>
      </c>
      <c r="C34" s="26">
        <v>2400</v>
      </c>
      <c r="D34" s="26">
        <v>0</v>
      </c>
      <c r="E34" s="26">
        <v>2400</v>
      </c>
      <c r="F34" s="26">
        <v>2400</v>
      </c>
      <c r="G34" s="26">
        <v>0</v>
      </c>
      <c r="H34" s="26">
        <v>2400</v>
      </c>
      <c r="I34" s="26">
        <v>2400</v>
      </c>
      <c r="J34" s="26">
        <v>0</v>
      </c>
      <c r="K34" s="26">
        <v>2400</v>
      </c>
      <c r="L34" s="26">
        <v>2400</v>
      </c>
      <c r="M34" s="26">
        <v>0</v>
      </c>
      <c r="N34" s="26">
        <v>2400</v>
      </c>
      <c r="O34" s="26">
        <v>2400</v>
      </c>
      <c r="P34" s="26">
        <v>0</v>
      </c>
      <c r="Q34" s="26">
        <v>2400</v>
      </c>
    </row>
    <row r="35" spans="1:18" x14ac:dyDescent="0.2">
      <c r="A35">
        <v>2610</v>
      </c>
      <c r="B35" s="10" t="s">
        <v>194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</row>
    <row r="36" spans="1:18" ht="13.5" thickBot="1" x14ac:dyDescent="0.25">
      <c r="B36" s="1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8" ht="15.75" thickBot="1" x14ac:dyDescent="0.3">
      <c r="B37" s="119" t="s">
        <v>195</v>
      </c>
      <c r="C37" s="32">
        <v>2400</v>
      </c>
      <c r="D37" s="32">
        <v>0</v>
      </c>
      <c r="E37" s="32">
        <v>2400</v>
      </c>
      <c r="F37" s="32">
        <v>2400</v>
      </c>
      <c r="G37" s="32">
        <v>0</v>
      </c>
      <c r="H37" s="32">
        <v>2400</v>
      </c>
      <c r="I37" s="32">
        <v>2400</v>
      </c>
      <c r="J37" s="32">
        <v>0</v>
      </c>
      <c r="K37" s="32">
        <v>2400</v>
      </c>
      <c r="L37" s="32">
        <v>2400</v>
      </c>
      <c r="M37" s="32">
        <v>0</v>
      </c>
      <c r="N37" s="32">
        <v>2400</v>
      </c>
      <c r="O37" s="32">
        <v>2400</v>
      </c>
      <c r="P37" s="32">
        <v>0</v>
      </c>
      <c r="Q37" s="32">
        <v>2400</v>
      </c>
    </row>
    <row r="38" spans="1:18" x14ac:dyDescent="0.2">
      <c r="B38" s="1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8" ht="15" x14ac:dyDescent="0.25">
      <c r="B39" s="120" t="s">
        <v>70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8" x14ac:dyDescent="0.2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8" x14ac:dyDescent="0.2">
      <c r="A41">
        <v>3006</v>
      </c>
      <c r="B41" t="s">
        <v>212</v>
      </c>
      <c r="C41" s="26">
        <v>65310</v>
      </c>
      <c r="D41" s="26">
        <v>0</v>
      </c>
      <c r="E41" s="26">
        <v>65310</v>
      </c>
      <c r="F41" s="26">
        <v>13610</v>
      </c>
      <c r="G41" s="26">
        <v>0</v>
      </c>
      <c r="H41" s="26">
        <v>13610</v>
      </c>
      <c r="I41" s="26">
        <v>12110</v>
      </c>
      <c r="J41" s="26">
        <v>0</v>
      </c>
      <c r="K41" s="26">
        <v>12110</v>
      </c>
      <c r="L41" s="26">
        <v>12110</v>
      </c>
      <c r="M41" s="26">
        <v>0</v>
      </c>
      <c r="N41" s="26">
        <v>12110</v>
      </c>
      <c r="O41" s="26">
        <v>12110</v>
      </c>
      <c r="P41" s="26">
        <v>0</v>
      </c>
      <c r="Q41" s="26">
        <v>12110</v>
      </c>
    </row>
    <row r="42" spans="1:18" x14ac:dyDescent="0.2">
      <c r="A42">
        <v>3010</v>
      </c>
      <c r="B42" t="s">
        <v>37</v>
      </c>
      <c r="C42" s="26">
        <v>62440.3145</v>
      </c>
      <c r="D42" s="26">
        <v>0</v>
      </c>
      <c r="E42" s="26">
        <v>62440.3145</v>
      </c>
      <c r="F42" s="26">
        <v>66528</v>
      </c>
      <c r="G42" s="26">
        <v>0</v>
      </c>
      <c r="H42" s="26">
        <v>66528</v>
      </c>
      <c r="I42" s="26">
        <v>66528</v>
      </c>
      <c r="J42" s="26">
        <v>0</v>
      </c>
      <c r="K42" s="26">
        <v>66528</v>
      </c>
      <c r="L42" s="26">
        <v>66528</v>
      </c>
      <c r="M42" s="26">
        <v>0</v>
      </c>
      <c r="N42" s="26">
        <v>66528</v>
      </c>
      <c r="O42" s="26">
        <v>66528</v>
      </c>
      <c r="P42" s="26">
        <v>0</v>
      </c>
      <c r="Q42" s="26">
        <v>66528</v>
      </c>
    </row>
    <row r="43" spans="1:18" x14ac:dyDescent="0.2">
      <c r="A43">
        <v>3029</v>
      </c>
      <c r="B43" t="s">
        <v>213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</row>
    <row r="44" spans="1:18" x14ac:dyDescent="0.2">
      <c r="A44">
        <v>3117</v>
      </c>
      <c r="B44" t="s">
        <v>198</v>
      </c>
      <c r="C44" s="26">
        <v>800</v>
      </c>
      <c r="D44" s="26">
        <v>0</v>
      </c>
      <c r="E44" s="26">
        <v>800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</row>
    <row r="45" spans="1:18" x14ac:dyDescent="0.2">
      <c r="A45">
        <v>3119</v>
      </c>
      <c r="B45" t="s">
        <v>214</v>
      </c>
      <c r="C45" s="26">
        <v>7500</v>
      </c>
      <c r="D45" s="26">
        <v>0</v>
      </c>
      <c r="E45" s="26">
        <v>7500</v>
      </c>
      <c r="F45" s="26">
        <v>10500</v>
      </c>
      <c r="G45" s="26">
        <v>0</v>
      </c>
      <c r="H45" s="26">
        <v>10500</v>
      </c>
      <c r="I45" s="26">
        <v>10500</v>
      </c>
      <c r="J45" s="26">
        <v>0</v>
      </c>
      <c r="K45" s="26">
        <v>10500</v>
      </c>
      <c r="L45" s="26">
        <v>10500</v>
      </c>
      <c r="M45" s="26">
        <v>0</v>
      </c>
      <c r="N45" s="26">
        <v>10500</v>
      </c>
      <c r="O45" s="26">
        <v>10500</v>
      </c>
      <c r="P45" s="26">
        <v>0</v>
      </c>
      <c r="Q45" s="26">
        <v>10500</v>
      </c>
    </row>
    <row r="46" spans="1:18" x14ac:dyDescent="0.2">
      <c r="A46">
        <v>3232</v>
      </c>
      <c r="B46" t="s">
        <v>215</v>
      </c>
      <c r="C46" s="26">
        <v>31400</v>
      </c>
      <c r="D46" s="26">
        <v>0</v>
      </c>
      <c r="E46" s="26">
        <v>31400</v>
      </c>
      <c r="F46" s="26">
        <v>37035</v>
      </c>
      <c r="G46" s="26">
        <v>0</v>
      </c>
      <c r="H46" s="26">
        <v>37035</v>
      </c>
      <c r="I46" s="26">
        <v>37035</v>
      </c>
      <c r="J46" s="26">
        <v>0</v>
      </c>
      <c r="K46" s="26">
        <v>37035</v>
      </c>
      <c r="L46" s="26">
        <v>37035</v>
      </c>
      <c r="M46" s="26">
        <v>0</v>
      </c>
      <c r="N46" s="26">
        <v>37035</v>
      </c>
      <c r="O46" s="26">
        <v>37035</v>
      </c>
      <c r="P46" s="26">
        <v>0</v>
      </c>
      <c r="Q46" s="26">
        <v>37035</v>
      </c>
    </row>
    <row r="47" spans="1:18" x14ac:dyDescent="0.2">
      <c r="A47">
        <v>3233</v>
      </c>
      <c r="B47" t="s">
        <v>38</v>
      </c>
      <c r="C47" s="27">
        <v>299521.65000000002</v>
      </c>
      <c r="D47" s="27">
        <v>0</v>
      </c>
      <c r="E47" s="27">
        <v>299521.65000000002</v>
      </c>
      <c r="F47" s="27">
        <v>310657.40000000002</v>
      </c>
      <c r="G47" s="27">
        <v>0</v>
      </c>
      <c r="H47" s="27">
        <v>310657.40000000002</v>
      </c>
      <c r="I47" s="27">
        <v>219165</v>
      </c>
      <c r="J47" s="27">
        <v>0</v>
      </c>
      <c r="K47" s="27">
        <v>219165</v>
      </c>
      <c r="L47" s="27">
        <v>245500</v>
      </c>
      <c r="M47" s="27">
        <v>0</v>
      </c>
      <c r="N47" s="27">
        <v>245500</v>
      </c>
      <c r="O47" s="27">
        <v>245500</v>
      </c>
      <c r="P47" s="27">
        <v>0</v>
      </c>
      <c r="Q47" s="27">
        <v>245500</v>
      </c>
    </row>
    <row r="48" spans="1:18" ht="15" x14ac:dyDescent="0.25">
      <c r="B48" s="119" t="s">
        <v>159</v>
      </c>
      <c r="C48" s="29">
        <v>466971.9645</v>
      </c>
      <c r="D48" s="29">
        <v>0</v>
      </c>
      <c r="E48" s="29">
        <v>466971.9645</v>
      </c>
      <c r="F48" s="29">
        <v>438330.4</v>
      </c>
      <c r="G48" s="29">
        <v>0</v>
      </c>
      <c r="H48" s="29">
        <v>438330.4</v>
      </c>
      <c r="I48" s="29">
        <v>345338</v>
      </c>
      <c r="J48" s="29">
        <v>0</v>
      </c>
      <c r="K48" s="29">
        <v>345338</v>
      </c>
      <c r="L48" s="29">
        <v>371673</v>
      </c>
      <c r="M48" s="29">
        <v>0</v>
      </c>
      <c r="N48" s="29">
        <v>371673</v>
      </c>
      <c r="O48" s="29">
        <v>371673</v>
      </c>
      <c r="P48" s="29">
        <v>0</v>
      </c>
      <c r="Q48" s="29">
        <v>371673</v>
      </c>
      <c r="R48" s="119"/>
    </row>
    <row r="49" spans="1:17" x14ac:dyDescent="0.2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>
        <v>3600</v>
      </c>
      <c r="B50" t="s">
        <v>216</v>
      </c>
      <c r="C50" s="26">
        <v>391341.90649999998</v>
      </c>
      <c r="D50" s="26">
        <v>0</v>
      </c>
      <c r="E50" s="26">
        <v>391341.90649999998</v>
      </c>
      <c r="F50" s="26">
        <v>363033.05109999998</v>
      </c>
      <c r="G50" s="26">
        <v>0</v>
      </c>
      <c r="H50" s="26">
        <v>363033.05109999998</v>
      </c>
      <c r="I50" s="26">
        <v>352202</v>
      </c>
      <c r="J50" s="26">
        <v>0</v>
      </c>
      <c r="K50" s="26">
        <v>352202</v>
      </c>
      <c r="L50" s="26">
        <v>352202</v>
      </c>
      <c r="M50" s="26">
        <v>0</v>
      </c>
      <c r="N50" s="26">
        <v>352202</v>
      </c>
      <c r="O50" s="26">
        <v>352202</v>
      </c>
      <c r="P50" s="26">
        <v>0</v>
      </c>
      <c r="Q50" s="26">
        <v>352202</v>
      </c>
    </row>
    <row r="51" spans="1:17" x14ac:dyDescent="0.2">
      <c r="A51">
        <v>3602</v>
      </c>
      <c r="B51" t="s">
        <v>217</v>
      </c>
      <c r="C51" s="27">
        <v>45448</v>
      </c>
      <c r="D51" s="27">
        <v>0</v>
      </c>
      <c r="E51" s="27">
        <v>45448</v>
      </c>
      <c r="F51" s="27">
        <v>56648</v>
      </c>
      <c r="G51" s="27">
        <v>0</v>
      </c>
      <c r="H51" s="27">
        <v>56648</v>
      </c>
      <c r="I51" s="27">
        <v>56648</v>
      </c>
      <c r="J51" s="27">
        <v>0</v>
      </c>
      <c r="K51" s="27">
        <v>56648</v>
      </c>
      <c r="L51" s="27">
        <v>56648</v>
      </c>
      <c r="M51" s="27">
        <v>0</v>
      </c>
      <c r="N51" s="27">
        <v>56648</v>
      </c>
      <c r="O51" s="27">
        <v>56648</v>
      </c>
      <c r="P51" s="27">
        <v>0</v>
      </c>
      <c r="Q51" s="27">
        <v>56648</v>
      </c>
    </row>
    <row r="52" spans="1:17" ht="15" x14ac:dyDescent="0.25">
      <c r="B52" s="119" t="s">
        <v>218</v>
      </c>
      <c r="C52" s="29">
        <v>436789.90649999998</v>
      </c>
      <c r="D52" s="29">
        <v>0</v>
      </c>
      <c r="E52" s="29">
        <v>436789.90649999998</v>
      </c>
      <c r="F52" s="29">
        <v>419681.05109999998</v>
      </c>
      <c r="G52" s="29">
        <v>0</v>
      </c>
      <c r="H52" s="29">
        <v>419681.05109999998</v>
      </c>
      <c r="I52" s="29">
        <v>408850</v>
      </c>
      <c r="J52" s="29">
        <v>0</v>
      </c>
      <c r="K52" s="29">
        <v>408850</v>
      </c>
      <c r="L52" s="29">
        <v>408850</v>
      </c>
      <c r="M52" s="29">
        <v>0</v>
      </c>
      <c r="N52" s="29">
        <v>408850</v>
      </c>
      <c r="O52" s="29">
        <v>408850</v>
      </c>
      <c r="P52" s="29">
        <v>0</v>
      </c>
      <c r="Q52" s="29">
        <v>408850</v>
      </c>
    </row>
    <row r="53" spans="1:17" x14ac:dyDescent="0.2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x14ac:dyDescent="0.2">
      <c r="A54">
        <v>3500</v>
      </c>
      <c r="B54" t="s">
        <v>219</v>
      </c>
      <c r="C54" s="26">
        <v>10449</v>
      </c>
      <c r="D54" s="26">
        <v>0</v>
      </c>
      <c r="E54" s="26">
        <v>10449</v>
      </c>
      <c r="F54" s="26">
        <v>10449</v>
      </c>
      <c r="G54" s="26">
        <v>0</v>
      </c>
      <c r="H54" s="26">
        <v>10449</v>
      </c>
      <c r="I54" s="26">
        <v>10450</v>
      </c>
      <c r="J54" s="26">
        <v>0</v>
      </c>
      <c r="K54" s="26">
        <v>10450</v>
      </c>
      <c r="L54" s="26">
        <v>10450</v>
      </c>
      <c r="M54" s="26">
        <v>0</v>
      </c>
      <c r="N54" s="26">
        <v>10450</v>
      </c>
      <c r="O54" s="26">
        <v>10450</v>
      </c>
      <c r="P54" s="26">
        <v>0</v>
      </c>
      <c r="Q54" s="26">
        <v>10450</v>
      </c>
    </row>
    <row r="55" spans="1:17" x14ac:dyDescent="0.2">
      <c r="A55">
        <v>3550</v>
      </c>
      <c r="B55" t="s">
        <v>39</v>
      </c>
      <c r="C55" s="26">
        <v>2400</v>
      </c>
      <c r="D55" s="26">
        <v>0</v>
      </c>
      <c r="E55" s="26">
        <v>2400</v>
      </c>
      <c r="F55" s="26">
        <v>2400</v>
      </c>
      <c r="G55" s="26">
        <v>0</v>
      </c>
      <c r="H55" s="26">
        <v>2400</v>
      </c>
      <c r="I55" s="26">
        <v>2400</v>
      </c>
      <c r="J55" s="26">
        <v>0</v>
      </c>
      <c r="K55" s="26">
        <v>2400</v>
      </c>
      <c r="L55" s="26">
        <v>2400</v>
      </c>
      <c r="M55" s="26">
        <v>0</v>
      </c>
      <c r="N55" s="26">
        <v>2400</v>
      </c>
      <c r="O55" s="26">
        <v>2400</v>
      </c>
      <c r="P55" s="26">
        <v>0</v>
      </c>
      <c r="Q55" s="26">
        <v>2400</v>
      </c>
    </row>
    <row r="56" spans="1:17" x14ac:dyDescent="0.2">
      <c r="A56">
        <v>3553</v>
      </c>
      <c r="B56" t="s">
        <v>40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</row>
    <row r="57" spans="1:17" ht="15" x14ac:dyDescent="0.25">
      <c r="B57" s="119" t="s">
        <v>220</v>
      </c>
      <c r="C57" s="29">
        <v>12849</v>
      </c>
      <c r="D57" s="29">
        <v>0</v>
      </c>
      <c r="E57" s="29">
        <v>12849</v>
      </c>
      <c r="F57" s="29">
        <v>12849</v>
      </c>
      <c r="G57" s="29">
        <v>0</v>
      </c>
      <c r="H57" s="29">
        <v>12849</v>
      </c>
      <c r="I57" s="29">
        <v>12850</v>
      </c>
      <c r="J57" s="29">
        <v>0</v>
      </c>
      <c r="K57" s="29">
        <v>12850</v>
      </c>
      <c r="L57" s="29">
        <v>12850</v>
      </c>
      <c r="M57" s="29">
        <v>0</v>
      </c>
      <c r="N57" s="29">
        <v>12850</v>
      </c>
      <c r="O57" s="29">
        <v>12850</v>
      </c>
      <c r="P57" s="29">
        <v>0</v>
      </c>
      <c r="Q57" s="29">
        <v>12850</v>
      </c>
    </row>
    <row r="58" spans="1:17" x14ac:dyDescent="0.2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x14ac:dyDescent="0.2">
      <c r="A59">
        <v>3800</v>
      </c>
      <c r="B59" t="s">
        <v>64</v>
      </c>
      <c r="C59" s="26">
        <v>246046</v>
      </c>
      <c r="D59" s="26">
        <v>0</v>
      </c>
      <c r="E59" s="26">
        <v>246046</v>
      </c>
      <c r="F59" s="26">
        <v>155296</v>
      </c>
      <c r="G59" s="26">
        <v>0</v>
      </c>
      <c r="H59" s="26">
        <v>155296</v>
      </c>
      <c r="I59" s="26">
        <v>155296</v>
      </c>
      <c r="J59" s="26">
        <v>0</v>
      </c>
      <c r="K59" s="26">
        <v>155296</v>
      </c>
      <c r="L59" s="26">
        <v>155296</v>
      </c>
      <c r="M59" s="26">
        <v>0</v>
      </c>
      <c r="N59" s="26">
        <v>155296</v>
      </c>
      <c r="O59" s="26">
        <v>155296</v>
      </c>
      <c r="P59" s="26">
        <v>0</v>
      </c>
      <c r="Q59" s="26">
        <v>155296</v>
      </c>
    </row>
    <row r="60" spans="1:17" x14ac:dyDescent="0.2">
      <c r="A60">
        <v>3810</v>
      </c>
      <c r="B60" t="s">
        <v>9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</row>
    <row r="61" spans="1:17" x14ac:dyDescent="0.2">
      <c r="A61">
        <v>3830</v>
      </c>
      <c r="B61" t="s">
        <v>42</v>
      </c>
      <c r="C61" s="26">
        <v>780</v>
      </c>
      <c r="D61" s="26">
        <v>0</v>
      </c>
      <c r="E61" s="26">
        <v>780</v>
      </c>
      <c r="F61" s="26">
        <v>780</v>
      </c>
      <c r="G61" s="26">
        <v>0</v>
      </c>
      <c r="H61" s="26">
        <v>780</v>
      </c>
      <c r="I61" s="26">
        <v>780</v>
      </c>
      <c r="J61" s="26">
        <v>0</v>
      </c>
      <c r="K61" s="26">
        <v>780</v>
      </c>
      <c r="L61" s="26">
        <v>780</v>
      </c>
      <c r="M61" s="26">
        <v>0</v>
      </c>
      <c r="N61" s="26">
        <v>780</v>
      </c>
      <c r="O61" s="26">
        <v>780</v>
      </c>
      <c r="P61" s="26">
        <v>0</v>
      </c>
      <c r="Q61" s="26">
        <v>780</v>
      </c>
    </row>
    <row r="62" spans="1:17" x14ac:dyDescent="0.2">
      <c r="A62">
        <v>4023</v>
      </c>
      <c r="B62" t="s">
        <v>449</v>
      </c>
      <c r="C62" s="26">
        <v>1000</v>
      </c>
      <c r="D62" s="26">
        <v>0</v>
      </c>
      <c r="E62" s="26">
        <v>1000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</row>
    <row r="63" spans="1:17" x14ac:dyDescent="0.2">
      <c r="A63">
        <v>4031</v>
      </c>
      <c r="B63" t="s">
        <v>48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</row>
    <row r="64" spans="1:17" x14ac:dyDescent="0.2">
      <c r="A64">
        <v>4200</v>
      </c>
      <c r="B64" t="s">
        <v>51</v>
      </c>
      <c r="C64" s="26">
        <v>9777</v>
      </c>
      <c r="D64" s="26">
        <v>0</v>
      </c>
      <c r="E64" s="26">
        <v>9777</v>
      </c>
      <c r="F64" s="26">
        <v>10587</v>
      </c>
      <c r="G64" s="26">
        <v>0</v>
      </c>
      <c r="H64" s="26">
        <v>10587</v>
      </c>
      <c r="I64" s="26">
        <v>10587</v>
      </c>
      <c r="J64" s="26">
        <v>0</v>
      </c>
      <c r="K64" s="26">
        <v>10587</v>
      </c>
      <c r="L64" s="26">
        <v>10587</v>
      </c>
      <c r="M64" s="26">
        <v>0</v>
      </c>
      <c r="N64" s="26">
        <v>10587</v>
      </c>
      <c r="O64" s="26">
        <v>10587</v>
      </c>
      <c r="P64" s="26">
        <v>0</v>
      </c>
      <c r="Q64" s="26">
        <v>10587</v>
      </c>
    </row>
    <row r="65" spans="1:17" x14ac:dyDescent="0.2">
      <c r="A65">
        <v>4130</v>
      </c>
      <c r="B65" t="s">
        <v>200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</row>
    <row r="66" spans="1:17" ht="15" x14ac:dyDescent="0.25">
      <c r="B66" s="119" t="s">
        <v>10</v>
      </c>
      <c r="C66" s="29">
        <v>257603</v>
      </c>
      <c r="D66" s="29">
        <v>0</v>
      </c>
      <c r="E66" s="29">
        <v>257603</v>
      </c>
      <c r="F66" s="29">
        <v>166663</v>
      </c>
      <c r="G66" s="29">
        <v>0</v>
      </c>
      <c r="H66" s="29">
        <v>166663</v>
      </c>
      <c r="I66" s="29">
        <v>166663</v>
      </c>
      <c r="J66" s="29">
        <v>0</v>
      </c>
      <c r="K66" s="29">
        <v>166663</v>
      </c>
      <c r="L66" s="29">
        <v>166663</v>
      </c>
      <c r="M66" s="29">
        <v>0</v>
      </c>
      <c r="N66" s="29">
        <v>166663</v>
      </c>
      <c r="O66" s="29">
        <v>166663</v>
      </c>
      <c r="P66" s="29">
        <v>0</v>
      </c>
      <c r="Q66" s="29">
        <v>166663</v>
      </c>
    </row>
    <row r="67" spans="1:17" ht="13.5" thickBot="1" x14ac:dyDescent="0.2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5.75" thickBot="1" x14ac:dyDescent="0.3">
      <c r="B68" s="120" t="s">
        <v>165</v>
      </c>
      <c r="C68" s="32">
        <v>1174213.871</v>
      </c>
      <c r="D68" s="32">
        <v>0</v>
      </c>
      <c r="E68" s="32">
        <v>1174213.871</v>
      </c>
      <c r="F68" s="32">
        <v>1037523.4510999999</v>
      </c>
      <c r="G68" s="32">
        <v>0</v>
      </c>
      <c r="H68" s="32">
        <v>1037523.4510999999</v>
      </c>
      <c r="I68" s="32">
        <v>933701</v>
      </c>
      <c r="J68" s="32">
        <v>0</v>
      </c>
      <c r="K68" s="32">
        <v>933701</v>
      </c>
      <c r="L68" s="32">
        <v>960036</v>
      </c>
      <c r="M68" s="32">
        <v>0</v>
      </c>
      <c r="N68" s="32">
        <v>960036</v>
      </c>
      <c r="O68" s="32">
        <v>960036</v>
      </c>
      <c r="P68" s="32">
        <v>0</v>
      </c>
      <c r="Q68" s="32">
        <v>960036</v>
      </c>
    </row>
    <row r="69" spans="1:17" ht="15" x14ac:dyDescent="0.25">
      <c r="B69" s="120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 x14ac:dyDescent="0.25">
      <c r="B70" s="18" t="s">
        <v>63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 x14ac:dyDescent="0.25">
      <c r="A71">
        <v>4511</v>
      </c>
      <c r="B71" s="120" t="s">
        <v>221</v>
      </c>
      <c r="C71" s="39">
        <v>5000</v>
      </c>
      <c r="D71" s="39">
        <v>0</v>
      </c>
      <c r="E71" s="39">
        <v>5000</v>
      </c>
      <c r="F71" s="39">
        <v>5000</v>
      </c>
      <c r="G71" s="39">
        <v>0</v>
      </c>
      <c r="H71" s="39">
        <v>5000</v>
      </c>
      <c r="I71" s="39">
        <v>5000</v>
      </c>
      <c r="J71" s="39">
        <v>0</v>
      </c>
      <c r="K71" s="39">
        <v>5000</v>
      </c>
      <c r="L71" s="39">
        <v>5000</v>
      </c>
      <c r="M71" s="39">
        <v>0</v>
      </c>
      <c r="N71" s="39">
        <v>5000</v>
      </c>
      <c r="O71" s="39">
        <v>5000</v>
      </c>
      <c r="P71" s="39">
        <v>0</v>
      </c>
      <c r="Q71" s="39">
        <v>5000</v>
      </c>
    </row>
    <row r="72" spans="1:17" ht="13.5" thickBot="1" x14ac:dyDescent="0.2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5.75" thickBot="1" x14ac:dyDescent="0.3">
      <c r="B73" s="119" t="s">
        <v>333</v>
      </c>
      <c r="C73" s="32">
        <v>1218203.871</v>
      </c>
      <c r="D73" s="32">
        <v>0</v>
      </c>
      <c r="E73" s="32">
        <v>1218203.871</v>
      </c>
      <c r="F73" s="32">
        <v>1071351.4510999999</v>
      </c>
      <c r="G73" s="32">
        <v>0</v>
      </c>
      <c r="H73" s="32">
        <v>1071351.4510999999</v>
      </c>
      <c r="I73" s="32">
        <v>967529</v>
      </c>
      <c r="J73" s="32">
        <v>0</v>
      </c>
      <c r="K73" s="32">
        <v>967529</v>
      </c>
      <c r="L73" s="32">
        <v>993864</v>
      </c>
      <c r="M73" s="32">
        <v>0</v>
      </c>
      <c r="N73" s="32">
        <v>993864</v>
      </c>
      <c r="O73" s="32">
        <v>993864</v>
      </c>
      <c r="P73" s="32">
        <v>0</v>
      </c>
      <c r="Q73" s="32">
        <v>993864</v>
      </c>
    </row>
  </sheetData>
  <mergeCells count="15">
    <mergeCell ref="C4:E4"/>
    <mergeCell ref="C5:E5"/>
    <mergeCell ref="C6:E6"/>
    <mergeCell ref="F4:H4"/>
    <mergeCell ref="I4:K4"/>
    <mergeCell ref="F5:H5"/>
    <mergeCell ref="I5:K5"/>
    <mergeCell ref="O4:Q4"/>
    <mergeCell ref="L5:N5"/>
    <mergeCell ref="O5:Q5"/>
    <mergeCell ref="F6:H6"/>
    <mergeCell ref="I6:K6"/>
    <mergeCell ref="L6:N6"/>
    <mergeCell ref="O6:Q6"/>
    <mergeCell ref="L4:N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>
    <tabColor theme="5" tint="0.59999389629810485"/>
  </sheetPr>
  <dimension ref="A1:T91"/>
  <sheetViews>
    <sheetView zoomScale="80" zoomScaleNormal="80" workbookViewId="0">
      <pane ySplit="7" topLeftCell="A8" activePane="bottomLeft" state="frozen"/>
      <selection pane="bottomLeft" activeCell="A3" sqref="A3"/>
    </sheetView>
  </sheetViews>
  <sheetFormatPr defaultRowHeight="12.75" x14ac:dyDescent="0.2"/>
  <cols>
    <col min="1" max="4" width="9" customWidth="1"/>
    <col min="5" max="5" width="31.42578125" customWidth="1"/>
    <col min="6" max="20" width="15.140625" customWidth="1"/>
  </cols>
  <sheetData>
    <row r="1" spans="1:20" s="16" customFormat="1" x14ac:dyDescent="0.2"/>
    <row r="2" spans="1:20" s="16" customFormat="1" ht="19.5" customHeight="1" x14ac:dyDescent="0.25">
      <c r="A2" s="36" t="s">
        <v>759</v>
      </c>
    </row>
    <row r="3" spans="1:20" s="16" customFormat="1" ht="19.5" customHeight="1" x14ac:dyDescent="0.25">
      <c r="A3" s="36"/>
    </row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178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ht="15" x14ac:dyDescent="0.25">
      <c r="A8" s="10" t="s">
        <v>222</v>
      </c>
      <c r="B8" s="10" t="s">
        <v>223</v>
      </c>
      <c r="C8">
        <v>3006</v>
      </c>
      <c r="D8" s="15" t="s">
        <v>179</v>
      </c>
      <c r="E8" s="10" t="s">
        <v>224</v>
      </c>
      <c r="F8" s="34">
        <v>3500</v>
      </c>
      <c r="G8" s="34">
        <v>0</v>
      </c>
      <c r="H8" s="34">
        <v>3500</v>
      </c>
      <c r="I8" s="35">
        <v>6500</v>
      </c>
      <c r="J8" s="35">
        <v>0</v>
      </c>
      <c r="K8" s="35">
        <v>6500</v>
      </c>
      <c r="L8" s="34">
        <v>5000</v>
      </c>
      <c r="M8" s="34">
        <v>0</v>
      </c>
      <c r="N8" s="34">
        <v>5000</v>
      </c>
      <c r="O8" s="34">
        <v>5000</v>
      </c>
      <c r="P8" s="34">
        <v>0</v>
      </c>
      <c r="Q8" s="34">
        <v>5000</v>
      </c>
      <c r="R8" s="34">
        <v>5000</v>
      </c>
      <c r="S8" s="34">
        <v>0</v>
      </c>
      <c r="T8" s="34">
        <v>5000</v>
      </c>
    </row>
    <row r="9" spans="1:20" ht="15" x14ac:dyDescent="0.25">
      <c r="A9" s="10" t="s">
        <v>222</v>
      </c>
      <c r="B9" s="10" t="s">
        <v>223</v>
      </c>
      <c r="C9">
        <v>3117</v>
      </c>
      <c r="D9" s="15" t="s">
        <v>179</v>
      </c>
      <c r="E9" s="10" t="s">
        <v>225</v>
      </c>
      <c r="F9" s="26">
        <v>800</v>
      </c>
      <c r="G9" s="26">
        <v>0</v>
      </c>
      <c r="H9" s="26">
        <v>800</v>
      </c>
      <c r="I9" s="29">
        <v>0</v>
      </c>
      <c r="J9" s="29">
        <v>0</v>
      </c>
      <c r="K9" s="29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ht="15" x14ac:dyDescent="0.25">
      <c r="A10" s="10" t="s">
        <v>222</v>
      </c>
      <c r="B10" s="10" t="s">
        <v>223</v>
      </c>
      <c r="C10">
        <v>3800</v>
      </c>
      <c r="D10" s="15" t="s">
        <v>179</v>
      </c>
      <c r="E10" s="10" t="s">
        <v>226</v>
      </c>
      <c r="F10" s="26">
        <v>10000</v>
      </c>
      <c r="G10" s="26">
        <v>0</v>
      </c>
      <c r="H10" s="26">
        <v>10000</v>
      </c>
      <c r="I10" s="29">
        <v>10000</v>
      </c>
      <c r="J10" s="29">
        <v>0</v>
      </c>
      <c r="K10" s="29">
        <v>10000</v>
      </c>
      <c r="L10" s="26">
        <v>10000</v>
      </c>
      <c r="M10" s="26">
        <v>0</v>
      </c>
      <c r="N10" s="26">
        <v>10000</v>
      </c>
      <c r="O10" s="26">
        <v>10000</v>
      </c>
      <c r="P10" s="26">
        <v>0</v>
      </c>
      <c r="Q10" s="26">
        <v>10000</v>
      </c>
      <c r="R10" s="26">
        <v>10000</v>
      </c>
      <c r="S10" s="26">
        <v>0</v>
      </c>
      <c r="T10" s="26">
        <v>10000</v>
      </c>
    </row>
    <row r="11" spans="1:20" ht="15" x14ac:dyDescent="0.25">
      <c r="A11" s="10"/>
      <c r="B11" s="10"/>
      <c r="D11" s="15"/>
      <c r="E11" s="10"/>
      <c r="F11" s="26">
        <v>0</v>
      </c>
      <c r="G11" s="26">
        <v>0</v>
      </c>
      <c r="H11" s="26">
        <v>0</v>
      </c>
      <c r="I11" s="29">
        <v>0</v>
      </c>
      <c r="J11" s="29">
        <v>0</v>
      </c>
      <c r="K11" s="29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</row>
    <row r="12" spans="1:20" ht="15" x14ac:dyDescent="0.25">
      <c r="A12" s="10" t="s">
        <v>222</v>
      </c>
      <c r="B12" s="10" t="s">
        <v>227</v>
      </c>
      <c r="C12">
        <v>3006</v>
      </c>
      <c r="D12" s="15" t="s">
        <v>179</v>
      </c>
      <c r="E12" s="10" t="s">
        <v>338</v>
      </c>
      <c r="F12" s="34">
        <v>0</v>
      </c>
      <c r="G12" s="34">
        <v>0</v>
      </c>
      <c r="H12" s="34">
        <v>0</v>
      </c>
      <c r="I12" s="35">
        <v>0</v>
      </c>
      <c r="J12" s="35">
        <v>0</v>
      </c>
      <c r="K12" s="35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ht="15" x14ac:dyDescent="0.25">
      <c r="A13" s="10" t="s">
        <v>222</v>
      </c>
      <c r="B13" s="10" t="s">
        <v>227</v>
      </c>
      <c r="C13">
        <v>3117</v>
      </c>
      <c r="D13" s="15" t="s">
        <v>179</v>
      </c>
      <c r="E13" s="10" t="s">
        <v>339</v>
      </c>
      <c r="F13" s="26">
        <v>0</v>
      </c>
      <c r="G13" s="26">
        <v>0</v>
      </c>
      <c r="H13" s="26">
        <v>0</v>
      </c>
      <c r="I13" s="29">
        <v>0</v>
      </c>
      <c r="J13" s="29">
        <v>0</v>
      </c>
      <c r="K13" s="29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</row>
    <row r="14" spans="1:20" ht="15" x14ac:dyDescent="0.25">
      <c r="A14" s="10" t="s">
        <v>222</v>
      </c>
      <c r="B14" s="10" t="s">
        <v>227</v>
      </c>
      <c r="C14">
        <v>3800</v>
      </c>
      <c r="D14" s="15" t="s">
        <v>179</v>
      </c>
      <c r="E14" s="10" t="s">
        <v>340</v>
      </c>
      <c r="F14" s="26">
        <v>1600</v>
      </c>
      <c r="G14" s="26">
        <v>0</v>
      </c>
      <c r="H14" s="26">
        <v>1600</v>
      </c>
      <c r="I14" s="29">
        <v>850</v>
      </c>
      <c r="J14" s="29">
        <v>0</v>
      </c>
      <c r="K14" s="29">
        <v>850</v>
      </c>
      <c r="L14" s="26">
        <v>850</v>
      </c>
      <c r="M14" s="26">
        <v>0</v>
      </c>
      <c r="N14" s="26">
        <v>850</v>
      </c>
      <c r="O14" s="26">
        <v>850</v>
      </c>
      <c r="P14" s="26">
        <v>0</v>
      </c>
      <c r="Q14" s="26">
        <v>850</v>
      </c>
      <c r="R14" s="26">
        <v>850</v>
      </c>
      <c r="S14" s="26">
        <v>0</v>
      </c>
      <c r="T14" s="26">
        <v>850</v>
      </c>
    </row>
    <row r="15" spans="1:20" ht="15" x14ac:dyDescent="0.25">
      <c r="A15" s="10" t="s">
        <v>222</v>
      </c>
      <c r="B15" s="10" t="s">
        <v>227</v>
      </c>
      <c r="C15">
        <v>4200</v>
      </c>
      <c r="D15" s="15" t="s">
        <v>179</v>
      </c>
      <c r="E15" s="10" t="s">
        <v>341</v>
      </c>
      <c r="F15" s="26">
        <v>9177</v>
      </c>
      <c r="G15" s="26">
        <v>0</v>
      </c>
      <c r="H15" s="26">
        <v>9177</v>
      </c>
      <c r="I15" s="29">
        <v>9987</v>
      </c>
      <c r="J15" s="29">
        <v>0</v>
      </c>
      <c r="K15" s="29">
        <v>9987</v>
      </c>
      <c r="L15" s="26">
        <v>9987</v>
      </c>
      <c r="M15" s="26">
        <v>0</v>
      </c>
      <c r="N15" s="26">
        <v>9987</v>
      </c>
      <c r="O15" s="26">
        <v>9987</v>
      </c>
      <c r="P15" s="26">
        <v>0</v>
      </c>
      <c r="Q15" s="26">
        <v>9987</v>
      </c>
      <c r="R15" s="26">
        <v>9987</v>
      </c>
      <c r="S15" s="26">
        <v>0</v>
      </c>
      <c r="T15" s="26">
        <v>9987</v>
      </c>
    </row>
    <row r="16" spans="1:20" ht="15" x14ac:dyDescent="0.25">
      <c r="A16" s="10" t="s">
        <v>222</v>
      </c>
      <c r="B16" s="10" t="s">
        <v>227</v>
      </c>
      <c r="C16">
        <v>5200</v>
      </c>
      <c r="D16" s="15" t="s">
        <v>179</v>
      </c>
      <c r="E16" s="10" t="s">
        <v>342</v>
      </c>
      <c r="F16" s="26">
        <v>0</v>
      </c>
      <c r="G16" s="26">
        <v>0</v>
      </c>
      <c r="H16" s="26">
        <v>0</v>
      </c>
      <c r="I16" s="29">
        <v>0</v>
      </c>
      <c r="J16" s="29">
        <v>0</v>
      </c>
      <c r="K16" s="29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</row>
    <row r="17" spans="1:20" ht="15" x14ac:dyDescent="0.25">
      <c r="A17" s="10"/>
      <c r="B17" s="10"/>
      <c r="D17" s="15"/>
      <c r="E17" s="10"/>
      <c r="F17" s="26">
        <v>0</v>
      </c>
      <c r="G17" s="26">
        <v>0</v>
      </c>
      <c r="H17" s="26">
        <v>0</v>
      </c>
      <c r="I17" s="29">
        <v>0</v>
      </c>
      <c r="J17" s="29">
        <v>0</v>
      </c>
      <c r="K17" s="29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ht="15" x14ac:dyDescent="0.25">
      <c r="A18" s="10" t="s">
        <v>222</v>
      </c>
      <c r="B18" s="10" t="s">
        <v>228</v>
      </c>
      <c r="C18">
        <v>3006</v>
      </c>
      <c r="D18" s="15" t="s">
        <v>179</v>
      </c>
      <c r="E18" s="10" t="s">
        <v>229</v>
      </c>
      <c r="F18" s="26">
        <v>3220</v>
      </c>
      <c r="G18" s="26">
        <v>0</v>
      </c>
      <c r="H18" s="26">
        <v>3220</v>
      </c>
      <c r="I18" s="29">
        <v>5520</v>
      </c>
      <c r="J18" s="29">
        <v>0</v>
      </c>
      <c r="K18" s="29">
        <v>5520</v>
      </c>
      <c r="L18" s="26">
        <v>5520</v>
      </c>
      <c r="M18" s="26">
        <v>0</v>
      </c>
      <c r="N18" s="26">
        <v>5520</v>
      </c>
      <c r="O18" s="26">
        <v>5520</v>
      </c>
      <c r="P18" s="26">
        <v>0</v>
      </c>
      <c r="Q18" s="26">
        <v>5520</v>
      </c>
      <c r="R18" s="26">
        <v>5520</v>
      </c>
      <c r="S18" s="26">
        <v>0</v>
      </c>
      <c r="T18" s="26">
        <v>5520</v>
      </c>
    </row>
    <row r="19" spans="1:20" ht="15" x14ac:dyDescent="0.25">
      <c r="A19" s="10" t="s">
        <v>222</v>
      </c>
      <c r="B19" s="10" t="s">
        <v>228</v>
      </c>
      <c r="C19">
        <v>3800</v>
      </c>
      <c r="D19" s="15" t="s">
        <v>179</v>
      </c>
      <c r="E19" s="10" t="s">
        <v>230</v>
      </c>
      <c r="F19" s="26">
        <v>24446</v>
      </c>
      <c r="G19" s="26">
        <v>0</v>
      </c>
      <c r="H19" s="26">
        <v>24446</v>
      </c>
      <c r="I19" s="29">
        <v>24446</v>
      </c>
      <c r="J19" s="29">
        <v>0</v>
      </c>
      <c r="K19" s="29">
        <v>24446</v>
      </c>
      <c r="L19" s="26">
        <v>24446</v>
      </c>
      <c r="M19" s="26">
        <v>0</v>
      </c>
      <c r="N19" s="26">
        <v>24446</v>
      </c>
      <c r="O19" s="26">
        <v>24446</v>
      </c>
      <c r="P19" s="26">
        <v>0</v>
      </c>
      <c r="Q19" s="26">
        <v>24446</v>
      </c>
      <c r="R19" s="26">
        <v>24446</v>
      </c>
      <c r="S19" s="26">
        <v>0</v>
      </c>
      <c r="T19" s="26">
        <v>24446</v>
      </c>
    </row>
    <row r="20" spans="1:20" ht="15" x14ac:dyDescent="0.25">
      <c r="A20" s="10" t="s">
        <v>222</v>
      </c>
      <c r="B20" s="10" t="s">
        <v>228</v>
      </c>
      <c r="C20">
        <v>5200</v>
      </c>
      <c r="D20" s="15" t="s">
        <v>179</v>
      </c>
      <c r="E20" s="10" t="s">
        <v>343</v>
      </c>
      <c r="F20" s="26">
        <v>0</v>
      </c>
      <c r="G20" s="26">
        <v>0</v>
      </c>
      <c r="H20" s="26">
        <v>0</v>
      </c>
      <c r="I20" s="29">
        <v>0</v>
      </c>
      <c r="J20" s="29">
        <v>0</v>
      </c>
      <c r="K20" s="29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ht="15" x14ac:dyDescent="0.25">
      <c r="A21" s="10"/>
      <c r="B21" s="10"/>
      <c r="D21" s="15"/>
      <c r="E21" s="10"/>
      <c r="F21" s="26">
        <v>0</v>
      </c>
      <c r="G21" s="26">
        <v>0</v>
      </c>
      <c r="H21" s="26">
        <v>0</v>
      </c>
      <c r="I21" s="29">
        <v>0</v>
      </c>
      <c r="J21" s="29">
        <v>0</v>
      </c>
      <c r="K21" s="29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</row>
    <row r="22" spans="1:20" ht="15" x14ac:dyDescent="0.25">
      <c r="A22" s="10" t="s">
        <v>222</v>
      </c>
      <c r="B22" s="10" t="s">
        <v>231</v>
      </c>
      <c r="C22">
        <v>3232</v>
      </c>
      <c r="D22" s="15" t="s">
        <v>179</v>
      </c>
      <c r="E22" s="10" t="s">
        <v>215</v>
      </c>
      <c r="F22" s="26">
        <v>26000</v>
      </c>
      <c r="G22" s="26">
        <v>0</v>
      </c>
      <c r="H22" s="26">
        <v>26000</v>
      </c>
      <c r="I22" s="29">
        <v>30285</v>
      </c>
      <c r="J22" s="29">
        <v>0</v>
      </c>
      <c r="K22" s="29">
        <v>30285</v>
      </c>
      <c r="L22" s="26">
        <v>30285</v>
      </c>
      <c r="M22" s="26">
        <v>0</v>
      </c>
      <c r="N22" s="26">
        <v>30285</v>
      </c>
      <c r="O22" s="26">
        <v>30285</v>
      </c>
      <c r="P22" s="26">
        <v>0</v>
      </c>
      <c r="Q22" s="26">
        <v>30285</v>
      </c>
      <c r="R22" s="26">
        <v>30285</v>
      </c>
      <c r="S22" s="26">
        <v>0</v>
      </c>
      <c r="T22" s="26">
        <v>30285</v>
      </c>
    </row>
    <row r="23" spans="1:20" ht="15" x14ac:dyDescent="0.25">
      <c r="A23" s="10" t="s">
        <v>222</v>
      </c>
      <c r="B23" s="10" t="s">
        <v>231</v>
      </c>
      <c r="C23">
        <v>5300</v>
      </c>
      <c r="D23" s="15" t="s">
        <v>179</v>
      </c>
      <c r="E23" s="10" t="s">
        <v>344</v>
      </c>
      <c r="F23" s="26">
        <v>0</v>
      </c>
      <c r="G23" s="26">
        <v>0</v>
      </c>
      <c r="H23" s="26">
        <v>0</v>
      </c>
      <c r="I23" s="29">
        <v>0</v>
      </c>
      <c r="J23" s="29">
        <v>0</v>
      </c>
      <c r="K23" s="29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</row>
    <row r="24" spans="1:20" ht="15" x14ac:dyDescent="0.25">
      <c r="A24" s="10"/>
      <c r="B24" s="10"/>
      <c r="D24" s="15"/>
      <c r="E24" s="10"/>
      <c r="F24" s="26">
        <v>0</v>
      </c>
      <c r="G24" s="26">
        <v>0</v>
      </c>
      <c r="H24" s="26">
        <v>0</v>
      </c>
      <c r="I24" s="29">
        <v>0</v>
      </c>
      <c r="J24" s="29">
        <v>0</v>
      </c>
      <c r="K24" s="29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</row>
    <row r="25" spans="1:20" ht="15" x14ac:dyDescent="0.25">
      <c r="A25" s="10" t="s">
        <v>222</v>
      </c>
      <c r="B25" s="10" t="s">
        <v>232</v>
      </c>
      <c r="C25">
        <v>3232</v>
      </c>
      <c r="D25" s="15" t="s">
        <v>179</v>
      </c>
      <c r="E25" s="10" t="s">
        <v>233</v>
      </c>
      <c r="F25" s="26">
        <v>5400</v>
      </c>
      <c r="G25" s="26">
        <v>0</v>
      </c>
      <c r="H25" s="26">
        <v>5400</v>
      </c>
      <c r="I25" s="29">
        <v>6750</v>
      </c>
      <c r="J25" s="29">
        <v>0</v>
      </c>
      <c r="K25" s="29">
        <v>6750</v>
      </c>
      <c r="L25" s="26">
        <v>6750</v>
      </c>
      <c r="M25" s="26">
        <v>0</v>
      </c>
      <c r="N25" s="26">
        <v>6750</v>
      </c>
      <c r="O25" s="26">
        <v>6750</v>
      </c>
      <c r="P25" s="26">
        <v>0</v>
      </c>
      <c r="Q25" s="26">
        <v>6750</v>
      </c>
      <c r="R25" s="26">
        <v>6750</v>
      </c>
      <c r="S25" s="26">
        <v>0</v>
      </c>
      <c r="T25" s="26">
        <v>6750</v>
      </c>
    </row>
    <row r="26" spans="1:20" ht="15" x14ac:dyDescent="0.25">
      <c r="A26" s="10" t="s">
        <v>222</v>
      </c>
      <c r="B26" s="10" t="s">
        <v>232</v>
      </c>
      <c r="C26">
        <v>5300</v>
      </c>
      <c r="D26" s="15" t="s">
        <v>179</v>
      </c>
      <c r="E26" s="10" t="s">
        <v>234</v>
      </c>
      <c r="F26" s="26">
        <v>0</v>
      </c>
      <c r="G26" s="26">
        <v>0</v>
      </c>
      <c r="H26" s="26">
        <v>0</v>
      </c>
      <c r="I26" s="29">
        <v>0</v>
      </c>
      <c r="J26" s="29">
        <v>0</v>
      </c>
      <c r="K26" s="29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15" x14ac:dyDescent="0.25">
      <c r="A27" s="10"/>
      <c r="B27" s="10"/>
      <c r="D27" s="15"/>
      <c r="E27" s="10"/>
      <c r="F27" s="26">
        <v>0</v>
      </c>
      <c r="G27" s="26">
        <v>0</v>
      </c>
      <c r="H27" s="26">
        <v>0</v>
      </c>
      <c r="I27" s="29">
        <v>0</v>
      </c>
      <c r="J27" s="29">
        <v>0</v>
      </c>
      <c r="K27" s="29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</row>
    <row r="28" spans="1:20" ht="15" x14ac:dyDescent="0.25">
      <c r="A28" s="10" t="s">
        <v>222</v>
      </c>
      <c r="B28" s="10" t="s">
        <v>228</v>
      </c>
      <c r="C28">
        <v>3119</v>
      </c>
      <c r="D28" s="15" t="s">
        <v>179</v>
      </c>
      <c r="E28" s="10" t="s">
        <v>214</v>
      </c>
      <c r="F28" s="26">
        <v>7500</v>
      </c>
      <c r="G28" s="26">
        <v>0</v>
      </c>
      <c r="H28" s="26">
        <v>7500</v>
      </c>
      <c r="I28" s="29">
        <v>10500</v>
      </c>
      <c r="J28" s="29">
        <v>0</v>
      </c>
      <c r="K28" s="29">
        <v>10500</v>
      </c>
      <c r="L28" s="26">
        <v>10500</v>
      </c>
      <c r="M28" s="26">
        <v>0</v>
      </c>
      <c r="N28" s="26">
        <v>10500</v>
      </c>
      <c r="O28" s="26">
        <v>10500</v>
      </c>
      <c r="P28" s="26">
        <v>0</v>
      </c>
      <c r="Q28" s="26">
        <v>10500</v>
      </c>
      <c r="R28" s="26">
        <v>10500</v>
      </c>
      <c r="S28" s="26">
        <v>0</v>
      </c>
      <c r="T28" s="26">
        <v>10500</v>
      </c>
    </row>
    <row r="29" spans="1:20" ht="15" x14ac:dyDescent="0.25">
      <c r="A29" s="10" t="s">
        <v>222</v>
      </c>
      <c r="B29" s="10" t="s">
        <v>228</v>
      </c>
      <c r="C29">
        <v>3550</v>
      </c>
      <c r="D29" s="15" t="s">
        <v>179</v>
      </c>
      <c r="E29" s="10" t="s">
        <v>345</v>
      </c>
      <c r="F29" s="26">
        <v>0</v>
      </c>
      <c r="G29" s="26">
        <v>0</v>
      </c>
      <c r="H29" s="26">
        <v>0</v>
      </c>
      <c r="I29" s="29">
        <v>0</v>
      </c>
      <c r="J29" s="29">
        <v>0</v>
      </c>
      <c r="K29" s="29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ht="15" x14ac:dyDescent="0.25">
      <c r="A30" s="10" t="s">
        <v>222</v>
      </c>
      <c r="B30" s="10" t="s">
        <v>228</v>
      </c>
      <c r="C30">
        <v>5300</v>
      </c>
      <c r="D30" s="15" t="s">
        <v>179</v>
      </c>
      <c r="E30" s="10" t="s">
        <v>346</v>
      </c>
      <c r="F30" s="26">
        <v>0</v>
      </c>
      <c r="G30" s="26">
        <v>0</v>
      </c>
      <c r="H30" s="26">
        <v>0</v>
      </c>
      <c r="I30" s="29">
        <v>0</v>
      </c>
      <c r="J30" s="29">
        <v>0</v>
      </c>
      <c r="K30" s="29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</row>
    <row r="31" spans="1:20" ht="15" x14ac:dyDescent="0.25">
      <c r="A31" s="10"/>
      <c r="B31" s="10"/>
      <c r="D31" s="15"/>
      <c r="E31" s="10"/>
      <c r="F31" s="26">
        <v>0</v>
      </c>
      <c r="G31" s="26">
        <v>0</v>
      </c>
      <c r="H31" s="26">
        <v>0</v>
      </c>
      <c r="I31" s="29">
        <v>0</v>
      </c>
      <c r="J31" s="29">
        <v>0</v>
      </c>
      <c r="K31" s="29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</row>
    <row r="32" spans="1:20" ht="15" x14ac:dyDescent="0.25">
      <c r="A32" s="10" t="s">
        <v>222</v>
      </c>
      <c r="B32" s="10" t="s">
        <v>235</v>
      </c>
      <c r="C32">
        <v>17850</v>
      </c>
      <c r="D32" s="15" t="s">
        <v>179</v>
      </c>
      <c r="E32" s="10" t="s">
        <v>347</v>
      </c>
      <c r="F32" s="26">
        <v>6000</v>
      </c>
      <c r="G32" s="26">
        <v>0</v>
      </c>
      <c r="H32" s="26">
        <v>6000</v>
      </c>
      <c r="I32" s="29">
        <v>5000</v>
      </c>
      <c r="J32" s="29">
        <v>0</v>
      </c>
      <c r="K32" s="29">
        <v>5000</v>
      </c>
      <c r="L32" s="26">
        <v>6000</v>
      </c>
      <c r="M32" s="26">
        <v>0</v>
      </c>
      <c r="N32" s="26">
        <v>6000</v>
      </c>
      <c r="O32" s="26">
        <v>6000</v>
      </c>
      <c r="P32" s="26">
        <v>0</v>
      </c>
      <c r="Q32" s="26">
        <v>6000</v>
      </c>
      <c r="R32" s="26">
        <v>6000</v>
      </c>
      <c r="S32" s="26">
        <v>0</v>
      </c>
      <c r="T32" s="26">
        <v>6000</v>
      </c>
    </row>
    <row r="33" spans="1:20" ht="15" x14ac:dyDescent="0.25">
      <c r="A33" s="10"/>
      <c r="B33" s="10"/>
      <c r="D33" s="15"/>
      <c r="E33" s="10"/>
      <c r="F33" s="26"/>
      <c r="G33" s="26"/>
      <c r="H33" s="26"/>
      <c r="I33" s="29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5" x14ac:dyDescent="0.25">
      <c r="A34" s="10" t="s">
        <v>222</v>
      </c>
      <c r="B34" s="10" t="s">
        <v>235</v>
      </c>
      <c r="C34">
        <v>1970</v>
      </c>
      <c r="D34" s="15" t="s">
        <v>179</v>
      </c>
      <c r="E34" s="10" t="s">
        <v>730</v>
      </c>
      <c r="F34" s="26">
        <v>0</v>
      </c>
      <c r="G34" s="26">
        <v>0</v>
      </c>
      <c r="H34" s="26">
        <v>0</v>
      </c>
      <c r="I34" s="29">
        <v>25778</v>
      </c>
      <c r="J34" s="29">
        <v>0</v>
      </c>
      <c r="K34" s="29">
        <v>25778</v>
      </c>
      <c r="L34" s="26">
        <v>25778</v>
      </c>
      <c r="M34" s="26">
        <v>0</v>
      </c>
      <c r="N34" s="26">
        <v>25778</v>
      </c>
      <c r="O34" s="26">
        <v>25778</v>
      </c>
      <c r="P34" s="26">
        <v>0</v>
      </c>
      <c r="Q34" s="26">
        <v>25778</v>
      </c>
      <c r="R34" s="26">
        <v>25778</v>
      </c>
      <c r="S34" s="26">
        <v>0</v>
      </c>
      <c r="T34" s="26">
        <v>25778</v>
      </c>
    </row>
    <row r="35" spans="1:20" ht="15" x14ac:dyDescent="0.25">
      <c r="A35" s="10"/>
      <c r="B35" s="10"/>
      <c r="D35" s="15"/>
      <c r="E35" s="10"/>
      <c r="F35" s="26">
        <v>0</v>
      </c>
      <c r="G35" s="26">
        <v>0</v>
      </c>
      <c r="H35" s="26">
        <v>0</v>
      </c>
      <c r="I35" s="29">
        <v>0</v>
      </c>
      <c r="J35" s="29">
        <v>0</v>
      </c>
      <c r="K35" s="29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</row>
    <row r="36" spans="1:20" ht="15" x14ac:dyDescent="0.25">
      <c r="A36" s="10" t="s">
        <v>222</v>
      </c>
      <c r="B36" s="10" t="s">
        <v>348</v>
      </c>
      <c r="C36">
        <v>17850</v>
      </c>
      <c r="D36" s="15" t="s">
        <v>179</v>
      </c>
      <c r="E36" s="10" t="s">
        <v>350</v>
      </c>
      <c r="F36" s="26">
        <v>12993</v>
      </c>
      <c r="G36" s="26">
        <v>0</v>
      </c>
      <c r="H36" s="26">
        <v>12993</v>
      </c>
      <c r="I36" s="29">
        <v>12993</v>
      </c>
      <c r="J36" s="29">
        <v>0</v>
      </c>
      <c r="K36" s="29">
        <v>12993</v>
      </c>
      <c r="L36" s="26">
        <v>12993</v>
      </c>
      <c r="M36" s="26">
        <v>0</v>
      </c>
      <c r="N36" s="26">
        <v>12993</v>
      </c>
      <c r="O36" s="26">
        <v>12993</v>
      </c>
      <c r="P36" s="26">
        <v>0</v>
      </c>
      <c r="Q36" s="26">
        <v>12993</v>
      </c>
      <c r="R36" s="26">
        <v>12993</v>
      </c>
      <c r="S36" s="26">
        <v>0</v>
      </c>
      <c r="T36" s="26">
        <v>12993</v>
      </c>
    </row>
    <row r="37" spans="1:20" ht="15" x14ac:dyDescent="0.25">
      <c r="A37" s="10" t="s">
        <v>222</v>
      </c>
      <c r="B37" s="10" t="s">
        <v>348</v>
      </c>
      <c r="C37">
        <v>17840</v>
      </c>
      <c r="D37" s="15" t="s">
        <v>179</v>
      </c>
      <c r="E37" s="10" t="s">
        <v>349</v>
      </c>
      <c r="F37" s="26">
        <v>2000</v>
      </c>
      <c r="G37" s="26">
        <v>0</v>
      </c>
      <c r="H37" s="26">
        <v>2000</v>
      </c>
      <c r="I37" s="29">
        <v>2000</v>
      </c>
      <c r="J37" s="29">
        <v>0</v>
      </c>
      <c r="K37" s="29">
        <v>2000</v>
      </c>
      <c r="L37" s="26">
        <v>2000</v>
      </c>
      <c r="M37" s="26">
        <v>0</v>
      </c>
      <c r="N37" s="26">
        <v>2000</v>
      </c>
      <c r="O37" s="26">
        <v>2000</v>
      </c>
      <c r="P37" s="26">
        <v>0</v>
      </c>
      <c r="Q37" s="26">
        <v>2000</v>
      </c>
      <c r="R37" s="26">
        <v>2000</v>
      </c>
      <c r="S37" s="26">
        <v>0</v>
      </c>
      <c r="T37" s="26">
        <v>2000</v>
      </c>
    </row>
    <row r="38" spans="1:20" ht="15" x14ac:dyDescent="0.25">
      <c r="A38" s="10" t="s">
        <v>222</v>
      </c>
      <c r="B38" s="10" t="s">
        <v>348</v>
      </c>
      <c r="C38">
        <v>1826</v>
      </c>
      <c r="D38" s="15" t="s">
        <v>179</v>
      </c>
      <c r="E38" s="10" t="s">
        <v>351</v>
      </c>
      <c r="F38" s="26">
        <v>0</v>
      </c>
      <c r="G38" s="26">
        <v>0</v>
      </c>
      <c r="H38" s="26">
        <v>0</v>
      </c>
      <c r="I38" s="29">
        <v>0</v>
      </c>
      <c r="J38" s="29">
        <v>0</v>
      </c>
      <c r="K38" s="29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</row>
    <row r="39" spans="1:20" ht="15" x14ac:dyDescent="0.25">
      <c r="A39" s="10" t="s">
        <v>222</v>
      </c>
      <c r="B39" s="10" t="s">
        <v>348</v>
      </c>
      <c r="C39">
        <v>3006</v>
      </c>
      <c r="D39" s="15" t="s">
        <v>179</v>
      </c>
      <c r="E39" s="10" t="s">
        <v>352</v>
      </c>
      <c r="F39" s="26">
        <v>0</v>
      </c>
      <c r="G39" s="26">
        <v>0</v>
      </c>
      <c r="H39" s="26">
        <v>0</v>
      </c>
      <c r="I39" s="29">
        <v>0</v>
      </c>
      <c r="J39" s="29">
        <v>0</v>
      </c>
      <c r="K39" s="29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</row>
    <row r="40" spans="1:20" ht="15" x14ac:dyDescent="0.25">
      <c r="A40" s="10" t="s">
        <v>222</v>
      </c>
      <c r="B40" s="10" t="s">
        <v>348</v>
      </c>
      <c r="C40">
        <v>3553</v>
      </c>
      <c r="D40" s="15" t="s">
        <v>179</v>
      </c>
      <c r="E40" s="10" t="s">
        <v>353</v>
      </c>
      <c r="F40" s="26">
        <v>0</v>
      </c>
      <c r="G40" s="26">
        <v>0</v>
      </c>
      <c r="H40" s="26">
        <v>0</v>
      </c>
      <c r="I40" s="29">
        <v>0</v>
      </c>
      <c r="J40" s="29">
        <v>0</v>
      </c>
      <c r="K40" s="29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</row>
    <row r="41" spans="1:20" ht="15" x14ac:dyDescent="0.25">
      <c r="A41" t="s">
        <v>222</v>
      </c>
      <c r="B41" t="s">
        <v>348</v>
      </c>
      <c r="C41">
        <v>5200</v>
      </c>
      <c r="D41" s="15" t="s">
        <v>179</v>
      </c>
      <c r="E41" s="10" t="s">
        <v>354</v>
      </c>
      <c r="F41" s="26">
        <v>0</v>
      </c>
      <c r="G41" s="26">
        <v>0</v>
      </c>
      <c r="H41" s="26">
        <v>0</v>
      </c>
      <c r="I41" s="29">
        <v>0</v>
      </c>
      <c r="J41" s="29">
        <v>0</v>
      </c>
      <c r="K41" s="29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</row>
    <row r="42" spans="1:20" ht="15" x14ac:dyDescent="0.25">
      <c r="D42" s="15"/>
      <c r="E42" s="10"/>
      <c r="F42" s="26">
        <v>0</v>
      </c>
      <c r="G42" s="26">
        <v>0</v>
      </c>
      <c r="H42" s="26">
        <v>0</v>
      </c>
      <c r="I42" s="29">
        <v>0</v>
      </c>
      <c r="J42" s="29">
        <v>0</v>
      </c>
      <c r="K42" s="29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</row>
    <row r="43" spans="1:20" ht="15" x14ac:dyDescent="0.25">
      <c r="A43" t="s">
        <v>222</v>
      </c>
      <c r="B43" t="s">
        <v>236</v>
      </c>
      <c r="C43">
        <v>17810</v>
      </c>
      <c r="D43" s="15" t="s">
        <v>179</v>
      </c>
      <c r="E43" s="10" t="s">
        <v>355</v>
      </c>
      <c r="F43" s="26">
        <v>9090</v>
      </c>
      <c r="G43" s="26">
        <v>0</v>
      </c>
      <c r="H43" s="26">
        <v>9090</v>
      </c>
      <c r="I43" s="29">
        <v>9090</v>
      </c>
      <c r="J43" s="29">
        <v>0</v>
      </c>
      <c r="K43" s="29">
        <v>9090</v>
      </c>
      <c r="L43" s="26">
        <v>9090</v>
      </c>
      <c r="M43" s="26">
        <v>0</v>
      </c>
      <c r="N43" s="26">
        <v>9090</v>
      </c>
      <c r="O43" s="26">
        <v>9090</v>
      </c>
      <c r="P43" s="26">
        <v>0</v>
      </c>
      <c r="Q43" s="26">
        <v>9090</v>
      </c>
      <c r="R43" s="26">
        <v>9090</v>
      </c>
      <c r="S43" s="26">
        <v>0</v>
      </c>
      <c r="T43" s="26">
        <v>9090</v>
      </c>
    </row>
    <row r="44" spans="1:20" ht="15" x14ac:dyDescent="0.25">
      <c r="A44" t="s">
        <v>222</v>
      </c>
      <c r="B44" t="s">
        <v>236</v>
      </c>
      <c r="C44">
        <v>17840</v>
      </c>
      <c r="D44" s="15" t="s">
        <v>179</v>
      </c>
      <c r="E44" s="10" t="s">
        <v>356</v>
      </c>
      <c r="F44" s="26">
        <v>997</v>
      </c>
      <c r="G44" s="26">
        <v>0</v>
      </c>
      <c r="H44" s="26">
        <v>997</v>
      </c>
      <c r="I44" s="29">
        <v>997</v>
      </c>
      <c r="J44" s="29">
        <v>0</v>
      </c>
      <c r="K44" s="29">
        <v>997</v>
      </c>
      <c r="L44" s="26">
        <v>997</v>
      </c>
      <c r="M44" s="26">
        <v>0</v>
      </c>
      <c r="N44" s="26">
        <v>997</v>
      </c>
      <c r="O44" s="26">
        <v>997</v>
      </c>
      <c r="P44" s="26">
        <v>0</v>
      </c>
      <c r="Q44" s="26">
        <v>997</v>
      </c>
      <c r="R44" s="26">
        <v>997</v>
      </c>
      <c r="S44" s="26">
        <v>0</v>
      </c>
      <c r="T44" s="26">
        <v>997</v>
      </c>
    </row>
    <row r="45" spans="1:20" ht="15" x14ac:dyDescent="0.25">
      <c r="A45" t="s">
        <v>222</v>
      </c>
      <c r="B45" t="s">
        <v>236</v>
      </c>
      <c r="C45">
        <v>1832</v>
      </c>
      <c r="D45" s="15" t="s">
        <v>179</v>
      </c>
      <c r="E45" s="10" t="s">
        <v>357</v>
      </c>
      <c r="F45" s="26">
        <v>0</v>
      </c>
      <c r="G45" s="26">
        <v>0</v>
      </c>
      <c r="H45" s="26">
        <v>0</v>
      </c>
      <c r="I45" s="29">
        <v>0</v>
      </c>
      <c r="J45" s="29">
        <v>0</v>
      </c>
      <c r="K45" s="29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</row>
    <row r="46" spans="1:20" ht="15" x14ac:dyDescent="0.25">
      <c r="A46" t="s">
        <v>222</v>
      </c>
      <c r="B46" t="s">
        <v>236</v>
      </c>
      <c r="C46">
        <v>3550</v>
      </c>
      <c r="D46" s="15" t="s">
        <v>179</v>
      </c>
      <c r="E46" s="10" t="s">
        <v>237</v>
      </c>
      <c r="F46" s="26">
        <v>150</v>
      </c>
      <c r="G46" s="26">
        <v>0</v>
      </c>
      <c r="H46" s="26">
        <v>150</v>
      </c>
      <c r="I46" s="29">
        <v>150</v>
      </c>
      <c r="J46" s="29">
        <v>0</v>
      </c>
      <c r="K46" s="29">
        <v>150</v>
      </c>
      <c r="L46" s="26">
        <v>150</v>
      </c>
      <c r="M46" s="26">
        <v>0</v>
      </c>
      <c r="N46" s="26">
        <v>150</v>
      </c>
      <c r="O46" s="26">
        <v>150</v>
      </c>
      <c r="P46" s="26">
        <v>0</v>
      </c>
      <c r="Q46" s="26">
        <v>150</v>
      </c>
      <c r="R46" s="26">
        <v>150</v>
      </c>
      <c r="S46" s="26">
        <v>0</v>
      </c>
      <c r="T46" s="26">
        <v>150</v>
      </c>
    </row>
    <row r="47" spans="1:20" ht="15" x14ac:dyDescent="0.25">
      <c r="A47" t="s">
        <v>222</v>
      </c>
      <c r="B47" t="s">
        <v>236</v>
      </c>
      <c r="C47">
        <v>3602</v>
      </c>
      <c r="D47" s="15" t="s">
        <v>179</v>
      </c>
      <c r="E47" s="10" t="s">
        <v>238</v>
      </c>
      <c r="F47" s="26">
        <v>3983</v>
      </c>
      <c r="G47" s="26">
        <v>0</v>
      </c>
      <c r="H47" s="26">
        <v>3983</v>
      </c>
      <c r="I47" s="29">
        <v>3983</v>
      </c>
      <c r="J47" s="29">
        <v>0</v>
      </c>
      <c r="K47" s="29">
        <v>3983</v>
      </c>
      <c r="L47" s="26">
        <v>3983</v>
      </c>
      <c r="M47" s="26">
        <v>0</v>
      </c>
      <c r="N47" s="26">
        <v>3983</v>
      </c>
      <c r="O47" s="26">
        <v>3983</v>
      </c>
      <c r="P47" s="26">
        <v>0</v>
      </c>
      <c r="Q47" s="26">
        <v>3983</v>
      </c>
      <c r="R47" s="26">
        <v>3983</v>
      </c>
      <c r="S47" s="26">
        <v>0</v>
      </c>
      <c r="T47" s="26">
        <v>3983</v>
      </c>
    </row>
    <row r="48" spans="1:20" ht="15" x14ac:dyDescent="0.25">
      <c r="A48" s="10" t="s">
        <v>222</v>
      </c>
      <c r="B48" s="10" t="s">
        <v>236</v>
      </c>
      <c r="C48">
        <v>3830</v>
      </c>
      <c r="D48" s="15" t="s">
        <v>179</v>
      </c>
      <c r="E48" s="10" t="s">
        <v>239</v>
      </c>
      <c r="F48" s="26">
        <v>780</v>
      </c>
      <c r="G48" s="26">
        <v>0</v>
      </c>
      <c r="H48" s="26">
        <v>780</v>
      </c>
      <c r="I48" s="29">
        <v>780</v>
      </c>
      <c r="J48" s="29">
        <v>0</v>
      </c>
      <c r="K48" s="29">
        <v>780</v>
      </c>
      <c r="L48" s="26">
        <v>780</v>
      </c>
      <c r="M48" s="26">
        <v>0</v>
      </c>
      <c r="N48" s="26">
        <v>780</v>
      </c>
      <c r="O48" s="26">
        <v>780</v>
      </c>
      <c r="P48" s="26">
        <v>0</v>
      </c>
      <c r="Q48" s="26">
        <v>780</v>
      </c>
      <c r="R48" s="26">
        <v>780</v>
      </c>
      <c r="S48" s="26">
        <v>0</v>
      </c>
      <c r="T48" s="26">
        <v>780</v>
      </c>
    </row>
    <row r="49" spans="1:20" ht="15" x14ac:dyDescent="0.25">
      <c r="A49" s="10" t="s">
        <v>222</v>
      </c>
      <c r="B49" s="10" t="s">
        <v>236</v>
      </c>
      <c r="C49">
        <v>5200</v>
      </c>
      <c r="D49" s="15" t="s">
        <v>179</v>
      </c>
      <c r="E49" s="10" t="s">
        <v>240</v>
      </c>
      <c r="F49" s="26">
        <v>-15000</v>
      </c>
      <c r="G49" s="26">
        <v>0</v>
      </c>
      <c r="H49" s="26">
        <v>-15000</v>
      </c>
      <c r="I49" s="29">
        <v>-15000</v>
      </c>
      <c r="J49" s="29">
        <v>0</v>
      </c>
      <c r="K49" s="29">
        <v>-15000</v>
      </c>
      <c r="L49" s="26">
        <v>-15000</v>
      </c>
      <c r="M49" s="26">
        <v>0</v>
      </c>
      <c r="N49" s="26">
        <v>-15000</v>
      </c>
      <c r="O49" s="26">
        <v>-15000</v>
      </c>
      <c r="P49" s="26">
        <v>0</v>
      </c>
      <c r="Q49" s="26">
        <v>-15000</v>
      </c>
      <c r="R49" s="26">
        <v>-15000</v>
      </c>
      <c r="S49" s="26">
        <v>0</v>
      </c>
      <c r="T49" s="26">
        <v>-15000</v>
      </c>
    </row>
    <row r="50" spans="1:20" ht="15" x14ac:dyDescent="0.25">
      <c r="A50" s="10"/>
      <c r="B50" s="10"/>
      <c r="D50" s="15"/>
      <c r="E50" s="10"/>
      <c r="F50" s="26">
        <v>0</v>
      </c>
      <c r="G50" s="26">
        <v>0</v>
      </c>
      <c r="H50" s="26">
        <v>0</v>
      </c>
      <c r="I50" s="29">
        <v>0</v>
      </c>
      <c r="J50" s="29">
        <v>0</v>
      </c>
      <c r="K50" s="29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</row>
    <row r="51" spans="1:20" ht="15" x14ac:dyDescent="0.25">
      <c r="A51" s="10" t="s">
        <v>222</v>
      </c>
      <c r="B51" s="10" t="s">
        <v>358</v>
      </c>
      <c r="C51">
        <v>1781</v>
      </c>
      <c r="D51" s="15" t="s">
        <v>179</v>
      </c>
      <c r="E51" s="10" t="s">
        <v>359</v>
      </c>
      <c r="F51" s="26">
        <v>1350</v>
      </c>
      <c r="G51" s="26">
        <v>0</v>
      </c>
      <c r="H51" s="26">
        <v>1350</v>
      </c>
      <c r="I51" s="29">
        <v>2000</v>
      </c>
      <c r="J51" s="29">
        <v>0</v>
      </c>
      <c r="K51" s="29">
        <v>2000</v>
      </c>
      <c r="L51" s="26">
        <v>2000</v>
      </c>
      <c r="M51" s="26">
        <v>0</v>
      </c>
      <c r="N51" s="26">
        <v>2000</v>
      </c>
      <c r="O51" s="26">
        <v>2000</v>
      </c>
      <c r="P51" s="26">
        <v>0</v>
      </c>
      <c r="Q51" s="26">
        <v>2000</v>
      </c>
      <c r="R51" s="26">
        <v>2000</v>
      </c>
      <c r="S51" s="26">
        <v>0</v>
      </c>
      <c r="T51" s="26">
        <v>2000</v>
      </c>
    </row>
    <row r="52" spans="1:20" ht="15" x14ac:dyDescent="0.25">
      <c r="A52" s="10" t="s">
        <v>222</v>
      </c>
      <c r="B52" s="10" t="s">
        <v>358</v>
      </c>
      <c r="C52">
        <v>1785</v>
      </c>
      <c r="D52" s="15" t="s">
        <v>179</v>
      </c>
      <c r="E52" s="10" t="s">
        <v>360</v>
      </c>
      <c r="F52" s="26">
        <v>0</v>
      </c>
      <c r="G52" s="26">
        <v>0</v>
      </c>
      <c r="H52" s="26">
        <v>0</v>
      </c>
      <c r="I52" s="29">
        <v>0</v>
      </c>
      <c r="J52" s="29">
        <v>0</v>
      </c>
      <c r="K52" s="29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</row>
    <row r="53" spans="1:20" ht="15" x14ac:dyDescent="0.25">
      <c r="A53" t="s">
        <v>222</v>
      </c>
      <c r="B53" s="10" t="s">
        <v>358</v>
      </c>
      <c r="C53">
        <v>5200</v>
      </c>
      <c r="D53" s="15" t="s">
        <v>179</v>
      </c>
      <c r="E53" s="10" t="s">
        <v>361</v>
      </c>
      <c r="F53" s="26">
        <v>-1350</v>
      </c>
      <c r="G53" s="26">
        <v>0</v>
      </c>
      <c r="H53" s="26">
        <v>-1350</v>
      </c>
      <c r="I53" s="29">
        <v>-2000</v>
      </c>
      <c r="J53" s="29">
        <v>0</v>
      </c>
      <c r="K53" s="29">
        <v>-2000</v>
      </c>
      <c r="L53" s="26">
        <v>-2000</v>
      </c>
      <c r="M53" s="26">
        <v>0</v>
      </c>
      <c r="N53" s="26">
        <v>-2000</v>
      </c>
      <c r="O53" s="26">
        <v>-2000</v>
      </c>
      <c r="P53" s="26">
        <v>0</v>
      </c>
      <c r="Q53" s="26">
        <v>-2000</v>
      </c>
      <c r="R53" s="26">
        <v>-2000</v>
      </c>
      <c r="S53" s="26">
        <v>0</v>
      </c>
      <c r="T53" s="26">
        <v>-2000</v>
      </c>
    </row>
    <row r="54" spans="1:20" ht="15" x14ac:dyDescent="0.25">
      <c r="B54" s="10"/>
      <c r="D54" s="15"/>
      <c r="F54" s="26">
        <v>0</v>
      </c>
      <c r="G54" s="26">
        <v>0</v>
      </c>
      <c r="H54" s="26">
        <v>0</v>
      </c>
      <c r="I54" s="29">
        <v>0</v>
      </c>
      <c r="J54" s="29">
        <v>0</v>
      </c>
      <c r="K54" s="29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</row>
    <row r="55" spans="1:20" ht="15" x14ac:dyDescent="0.25">
      <c r="A55" t="s">
        <v>222</v>
      </c>
      <c r="B55" s="10" t="s">
        <v>362</v>
      </c>
      <c r="C55">
        <v>17800</v>
      </c>
      <c r="D55" s="15" t="s">
        <v>179</v>
      </c>
      <c r="E55" t="s">
        <v>363</v>
      </c>
      <c r="F55" s="26">
        <v>68684.14</v>
      </c>
      <c r="G55" s="26">
        <v>0</v>
      </c>
      <c r="H55" s="26">
        <v>68684.14</v>
      </c>
      <c r="I55" s="29">
        <v>68684.14</v>
      </c>
      <c r="J55" s="29">
        <v>0</v>
      </c>
      <c r="K55" s="29">
        <v>68684.14</v>
      </c>
      <c r="L55" s="26">
        <v>68684.14</v>
      </c>
      <c r="M55" s="26">
        <v>0</v>
      </c>
      <c r="N55" s="26">
        <v>68684.14</v>
      </c>
      <c r="O55" s="26">
        <v>68684.14</v>
      </c>
      <c r="P55" s="26">
        <v>0</v>
      </c>
      <c r="Q55" s="26">
        <v>68684.14</v>
      </c>
      <c r="R55" s="26">
        <v>68684.14</v>
      </c>
      <c r="S55" s="26">
        <v>0</v>
      </c>
      <c r="T55" s="26">
        <v>68684.14</v>
      </c>
    </row>
    <row r="56" spans="1:20" ht="15" x14ac:dyDescent="0.25">
      <c r="A56" t="s">
        <v>222</v>
      </c>
      <c r="B56" s="10" t="s">
        <v>362</v>
      </c>
      <c r="C56">
        <v>2600</v>
      </c>
      <c r="D56" s="15" t="s">
        <v>179</v>
      </c>
      <c r="E56" t="s">
        <v>364</v>
      </c>
      <c r="F56" s="26">
        <v>2400</v>
      </c>
      <c r="G56" s="26">
        <v>0</v>
      </c>
      <c r="H56" s="26">
        <v>2400</v>
      </c>
      <c r="I56" s="29">
        <v>2400</v>
      </c>
      <c r="J56" s="29">
        <v>0</v>
      </c>
      <c r="K56" s="29">
        <v>2400</v>
      </c>
      <c r="L56" s="26">
        <v>2400</v>
      </c>
      <c r="M56" s="26">
        <v>0</v>
      </c>
      <c r="N56" s="26">
        <v>2400</v>
      </c>
      <c r="O56" s="26">
        <v>2400</v>
      </c>
      <c r="P56" s="26">
        <v>0</v>
      </c>
      <c r="Q56" s="26">
        <v>2400</v>
      </c>
      <c r="R56" s="26">
        <v>2400</v>
      </c>
      <c r="S56" s="26">
        <v>0</v>
      </c>
      <c r="T56" s="26">
        <v>2400</v>
      </c>
    </row>
    <row r="57" spans="1:20" ht="15" x14ac:dyDescent="0.25">
      <c r="A57" t="s">
        <v>222</v>
      </c>
      <c r="B57" s="10" t="s">
        <v>362</v>
      </c>
      <c r="C57">
        <v>3600</v>
      </c>
      <c r="D57" s="15" t="s">
        <v>179</v>
      </c>
      <c r="E57" t="s">
        <v>365</v>
      </c>
      <c r="F57" s="26">
        <v>1512</v>
      </c>
      <c r="G57" s="26">
        <v>0</v>
      </c>
      <c r="H57" s="26">
        <v>1512</v>
      </c>
      <c r="I57" s="29">
        <v>1512</v>
      </c>
      <c r="J57" s="29">
        <v>0</v>
      </c>
      <c r="K57" s="29">
        <v>1512</v>
      </c>
      <c r="L57" s="26">
        <v>1512</v>
      </c>
      <c r="M57" s="26">
        <v>0</v>
      </c>
      <c r="N57" s="26">
        <v>1512</v>
      </c>
      <c r="O57" s="26">
        <v>1512</v>
      </c>
      <c r="P57" s="26">
        <v>0</v>
      </c>
      <c r="Q57" s="26">
        <v>1512</v>
      </c>
      <c r="R57" s="26">
        <v>1512</v>
      </c>
      <c r="S57" s="26">
        <v>0</v>
      </c>
      <c r="T57" s="26">
        <v>1512</v>
      </c>
    </row>
    <row r="58" spans="1:20" ht="15" x14ac:dyDescent="0.25">
      <c r="A58" t="s">
        <v>222</v>
      </c>
      <c r="B58" s="10" t="s">
        <v>362</v>
      </c>
      <c r="C58">
        <v>4031</v>
      </c>
      <c r="D58" s="15" t="s">
        <v>179</v>
      </c>
      <c r="E58" s="10" t="s">
        <v>366</v>
      </c>
      <c r="F58" s="26">
        <v>0</v>
      </c>
      <c r="G58" s="26">
        <v>0</v>
      </c>
      <c r="H58" s="26">
        <v>0</v>
      </c>
      <c r="I58" s="29">
        <v>0</v>
      </c>
      <c r="J58" s="29">
        <v>0</v>
      </c>
      <c r="K58" s="29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</row>
    <row r="59" spans="1:20" ht="15" x14ac:dyDescent="0.25">
      <c r="A59" s="10" t="s">
        <v>222</v>
      </c>
      <c r="B59" s="10" t="s">
        <v>362</v>
      </c>
      <c r="C59">
        <v>4200</v>
      </c>
      <c r="D59" s="15" t="s">
        <v>179</v>
      </c>
      <c r="E59" s="10" t="s">
        <v>367</v>
      </c>
      <c r="F59" s="26">
        <v>600</v>
      </c>
      <c r="G59" s="26">
        <v>0</v>
      </c>
      <c r="H59" s="26">
        <v>600</v>
      </c>
      <c r="I59" s="29">
        <v>600</v>
      </c>
      <c r="J59" s="29">
        <v>0</v>
      </c>
      <c r="K59" s="29">
        <v>600</v>
      </c>
      <c r="L59" s="26">
        <v>600</v>
      </c>
      <c r="M59" s="26">
        <v>0</v>
      </c>
      <c r="N59" s="26">
        <v>600</v>
      </c>
      <c r="O59" s="26">
        <v>600</v>
      </c>
      <c r="P59" s="26">
        <v>0</v>
      </c>
      <c r="Q59" s="26">
        <v>600</v>
      </c>
      <c r="R59" s="26">
        <v>600</v>
      </c>
      <c r="S59" s="26">
        <v>0</v>
      </c>
      <c r="T59" s="26">
        <v>600</v>
      </c>
    </row>
    <row r="60" spans="1:20" ht="15" x14ac:dyDescent="0.25">
      <c r="A60" s="10" t="s">
        <v>222</v>
      </c>
      <c r="B60" s="10" t="s">
        <v>362</v>
      </c>
      <c r="C60">
        <v>5200</v>
      </c>
      <c r="D60" s="15" t="s">
        <v>179</v>
      </c>
      <c r="E60" s="10" t="s">
        <v>368</v>
      </c>
      <c r="F60" s="26">
        <v>-84000</v>
      </c>
      <c r="G60" s="26">
        <v>0</v>
      </c>
      <c r="H60" s="26">
        <v>-84000</v>
      </c>
      <c r="I60" s="29">
        <v>-84000</v>
      </c>
      <c r="J60" s="29">
        <v>0</v>
      </c>
      <c r="K60" s="29">
        <v>-84000</v>
      </c>
      <c r="L60" s="26">
        <v>-84000</v>
      </c>
      <c r="M60" s="26">
        <v>0</v>
      </c>
      <c r="N60" s="26">
        <v>-84000</v>
      </c>
      <c r="O60" s="26">
        <v>-84000</v>
      </c>
      <c r="P60" s="26">
        <v>0</v>
      </c>
      <c r="Q60" s="26">
        <v>-84000</v>
      </c>
      <c r="R60" s="26">
        <v>-84000</v>
      </c>
      <c r="S60" s="26">
        <v>0</v>
      </c>
      <c r="T60" s="26">
        <v>-84000</v>
      </c>
    </row>
    <row r="61" spans="1:20" ht="15" x14ac:dyDescent="0.25">
      <c r="A61" s="10"/>
      <c r="B61" s="10"/>
      <c r="D61" s="15"/>
      <c r="E61" s="10"/>
      <c r="F61" s="26">
        <v>0</v>
      </c>
      <c r="G61" s="26">
        <v>0</v>
      </c>
      <c r="H61" s="26">
        <v>0</v>
      </c>
      <c r="I61" s="29">
        <v>0</v>
      </c>
      <c r="J61" s="29">
        <v>0</v>
      </c>
      <c r="K61" s="29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</row>
    <row r="62" spans="1:20" ht="15" x14ac:dyDescent="0.25">
      <c r="A62" s="10" t="s">
        <v>222</v>
      </c>
      <c r="B62" s="10" t="s">
        <v>241</v>
      </c>
      <c r="C62">
        <v>17810</v>
      </c>
      <c r="D62" s="15" t="s">
        <v>179</v>
      </c>
      <c r="E62" s="10" t="s">
        <v>369</v>
      </c>
      <c r="F62" s="26">
        <v>16200</v>
      </c>
      <c r="G62" s="26">
        <v>0</v>
      </c>
      <c r="H62" s="26">
        <v>16200</v>
      </c>
      <c r="I62" s="29">
        <v>16200</v>
      </c>
      <c r="J62" s="29">
        <v>0</v>
      </c>
      <c r="K62" s="29">
        <v>16200</v>
      </c>
      <c r="L62" s="26">
        <v>16200</v>
      </c>
      <c r="M62" s="26">
        <v>0</v>
      </c>
      <c r="N62" s="26">
        <v>16200</v>
      </c>
      <c r="O62" s="26">
        <v>16200</v>
      </c>
      <c r="P62" s="26">
        <v>0</v>
      </c>
      <c r="Q62" s="26">
        <v>16200</v>
      </c>
      <c r="R62" s="26">
        <v>16200</v>
      </c>
      <c r="S62" s="26">
        <v>0</v>
      </c>
      <c r="T62" s="26">
        <v>16200</v>
      </c>
    </row>
    <row r="63" spans="1:20" ht="15" x14ac:dyDescent="0.25">
      <c r="A63" s="10" t="s">
        <v>222</v>
      </c>
      <c r="B63" s="10" t="s">
        <v>241</v>
      </c>
      <c r="C63">
        <v>17840</v>
      </c>
      <c r="D63" s="15" t="s">
        <v>179</v>
      </c>
      <c r="E63" s="10" t="s">
        <v>370</v>
      </c>
      <c r="F63" s="26">
        <v>1782</v>
      </c>
      <c r="G63" s="26">
        <v>0</v>
      </c>
      <c r="H63" s="26">
        <v>1782</v>
      </c>
      <c r="I63" s="29">
        <v>1782</v>
      </c>
      <c r="J63" s="29">
        <v>0</v>
      </c>
      <c r="K63" s="29">
        <v>1782</v>
      </c>
      <c r="L63" s="26">
        <v>1782</v>
      </c>
      <c r="M63" s="26">
        <v>0</v>
      </c>
      <c r="N63" s="26">
        <v>1782</v>
      </c>
      <c r="O63" s="26">
        <v>1782</v>
      </c>
      <c r="P63" s="26">
        <v>0</v>
      </c>
      <c r="Q63" s="26">
        <v>1782</v>
      </c>
      <c r="R63" s="26">
        <v>1782</v>
      </c>
      <c r="S63" s="26">
        <v>0</v>
      </c>
      <c r="T63" s="26">
        <v>1782</v>
      </c>
    </row>
    <row r="64" spans="1:20" ht="15" x14ac:dyDescent="0.25">
      <c r="A64" s="10" t="s">
        <v>222</v>
      </c>
      <c r="B64" s="10" t="s">
        <v>241</v>
      </c>
      <c r="C64">
        <v>1824</v>
      </c>
      <c r="D64" s="15" t="s">
        <v>179</v>
      </c>
      <c r="E64" s="10" t="s">
        <v>371</v>
      </c>
      <c r="F64" s="26">
        <v>0</v>
      </c>
      <c r="G64" s="26">
        <v>0</v>
      </c>
      <c r="H64" s="26">
        <v>0</v>
      </c>
      <c r="I64" s="29">
        <v>0</v>
      </c>
      <c r="J64" s="29">
        <v>0</v>
      </c>
      <c r="K64" s="29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</row>
    <row r="65" spans="1:20" ht="15" x14ac:dyDescent="0.25">
      <c r="A65" s="10" t="s">
        <v>222</v>
      </c>
      <c r="B65" s="10" t="s">
        <v>241</v>
      </c>
      <c r="C65">
        <v>1826</v>
      </c>
      <c r="D65" s="15" t="s">
        <v>179</v>
      </c>
      <c r="E65" s="10" t="s">
        <v>372</v>
      </c>
      <c r="F65" s="26">
        <v>0</v>
      </c>
      <c r="G65" s="26">
        <v>0</v>
      </c>
      <c r="H65" s="26">
        <v>0</v>
      </c>
      <c r="I65" s="29">
        <v>0</v>
      </c>
      <c r="J65" s="29">
        <v>0</v>
      </c>
      <c r="K65" s="29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</row>
    <row r="66" spans="1:20" ht="15" x14ac:dyDescent="0.25">
      <c r="A66" s="10" t="s">
        <v>222</v>
      </c>
      <c r="B66" s="10" t="s">
        <v>241</v>
      </c>
      <c r="C66">
        <v>3550</v>
      </c>
      <c r="D66" s="15" t="s">
        <v>179</v>
      </c>
      <c r="E66" s="10" t="s">
        <v>373</v>
      </c>
      <c r="F66" s="26">
        <v>2250</v>
      </c>
      <c r="G66" s="26">
        <v>0</v>
      </c>
      <c r="H66" s="26">
        <v>2250</v>
      </c>
      <c r="I66" s="29">
        <v>2250</v>
      </c>
      <c r="J66" s="29">
        <v>0</v>
      </c>
      <c r="K66" s="29">
        <v>2250</v>
      </c>
      <c r="L66" s="26">
        <v>2250</v>
      </c>
      <c r="M66" s="26">
        <v>0</v>
      </c>
      <c r="N66" s="26">
        <v>2250</v>
      </c>
      <c r="O66" s="26">
        <v>2250</v>
      </c>
      <c r="P66" s="26">
        <v>0</v>
      </c>
      <c r="Q66" s="26">
        <v>2250</v>
      </c>
      <c r="R66" s="26">
        <v>2250</v>
      </c>
      <c r="S66" s="26">
        <v>0</v>
      </c>
      <c r="T66" s="26">
        <v>2250</v>
      </c>
    </row>
    <row r="67" spans="1:20" ht="15" x14ac:dyDescent="0.25">
      <c r="A67" s="10" t="s">
        <v>222</v>
      </c>
      <c r="B67" s="10" t="s">
        <v>241</v>
      </c>
      <c r="C67">
        <v>3006</v>
      </c>
      <c r="D67" s="15" t="s">
        <v>179</v>
      </c>
      <c r="E67" s="10" t="s">
        <v>374</v>
      </c>
      <c r="F67" s="26">
        <v>1590</v>
      </c>
      <c r="G67" s="26">
        <v>0</v>
      </c>
      <c r="H67" s="26">
        <v>1590</v>
      </c>
      <c r="I67" s="29">
        <v>1590</v>
      </c>
      <c r="J67" s="29">
        <v>0</v>
      </c>
      <c r="K67" s="29">
        <v>1590</v>
      </c>
      <c r="L67" s="26">
        <v>1590</v>
      </c>
      <c r="M67" s="26">
        <v>0</v>
      </c>
      <c r="N67" s="26">
        <v>1590</v>
      </c>
      <c r="O67" s="26">
        <v>1590</v>
      </c>
      <c r="P67" s="26">
        <v>0</v>
      </c>
      <c r="Q67" s="26">
        <v>1590</v>
      </c>
      <c r="R67" s="26">
        <v>1590</v>
      </c>
      <c r="S67" s="26">
        <v>0</v>
      </c>
      <c r="T67" s="26">
        <v>1590</v>
      </c>
    </row>
    <row r="68" spans="1:20" ht="15" x14ac:dyDescent="0.25">
      <c r="A68" s="10" t="s">
        <v>222</v>
      </c>
      <c r="B68" s="10" t="s">
        <v>241</v>
      </c>
      <c r="C68">
        <v>3602</v>
      </c>
      <c r="D68" s="15" t="s">
        <v>179</v>
      </c>
      <c r="E68" s="10" t="s">
        <v>375</v>
      </c>
      <c r="F68" s="26">
        <v>840</v>
      </c>
      <c r="G68" s="26">
        <v>0</v>
      </c>
      <c r="H68" s="26">
        <v>840</v>
      </c>
      <c r="I68" s="29">
        <v>840</v>
      </c>
      <c r="J68" s="29">
        <v>0</v>
      </c>
      <c r="K68" s="29">
        <v>840</v>
      </c>
      <c r="L68" s="26">
        <v>840</v>
      </c>
      <c r="M68" s="26">
        <v>0</v>
      </c>
      <c r="N68" s="26">
        <v>840</v>
      </c>
      <c r="O68" s="26">
        <v>840</v>
      </c>
      <c r="P68" s="26">
        <v>0</v>
      </c>
      <c r="Q68" s="26">
        <v>840</v>
      </c>
      <c r="R68" s="26">
        <v>840</v>
      </c>
      <c r="S68" s="26">
        <v>0</v>
      </c>
      <c r="T68" s="26">
        <v>840</v>
      </c>
    </row>
    <row r="69" spans="1:20" ht="15" x14ac:dyDescent="0.25">
      <c r="A69" s="10" t="s">
        <v>222</v>
      </c>
      <c r="B69" s="10" t="s">
        <v>241</v>
      </c>
      <c r="C69">
        <v>3830</v>
      </c>
      <c r="D69" s="15" t="s">
        <v>179</v>
      </c>
      <c r="E69" s="10" t="s">
        <v>376</v>
      </c>
      <c r="F69" s="26">
        <v>0</v>
      </c>
      <c r="G69" s="26">
        <v>0</v>
      </c>
      <c r="H69" s="26">
        <v>0</v>
      </c>
      <c r="I69" s="29">
        <v>0</v>
      </c>
      <c r="J69" s="29">
        <v>0</v>
      </c>
      <c r="K69" s="29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</row>
    <row r="70" spans="1:20" ht="15" x14ac:dyDescent="0.25">
      <c r="A70" s="10" t="s">
        <v>222</v>
      </c>
      <c r="B70" t="s">
        <v>241</v>
      </c>
      <c r="C70">
        <v>5200</v>
      </c>
      <c r="D70" s="15" t="s">
        <v>179</v>
      </c>
      <c r="E70" s="10" t="s">
        <v>377</v>
      </c>
      <c r="F70" s="26">
        <v>-22662</v>
      </c>
      <c r="G70" s="26">
        <v>0</v>
      </c>
      <c r="H70" s="26">
        <v>-22662</v>
      </c>
      <c r="I70" s="29">
        <v>-22662</v>
      </c>
      <c r="J70" s="29">
        <v>0</v>
      </c>
      <c r="K70" s="29">
        <v>-22662</v>
      </c>
      <c r="L70" s="26">
        <v>-22662</v>
      </c>
      <c r="M70" s="26">
        <v>0</v>
      </c>
      <c r="N70" s="26">
        <v>-22662</v>
      </c>
      <c r="O70" s="26">
        <v>-22662</v>
      </c>
      <c r="P70" s="26">
        <v>0</v>
      </c>
      <c r="Q70" s="26">
        <v>-22662</v>
      </c>
      <c r="R70" s="26">
        <v>-22662</v>
      </c>
      <c r="S70" s="26">
        <v>0</v>
      </c>
      <c r="T70" s="26">
        <v>-22662</v>
      </c>
    </row>
    <row r="71" spans="1:20" ht="15" x14ac:dyDescent="0.25">
      <c r="A71" s="10"/>
      <c r="D71" s="15"/>
      <c r="E71" s="10"/>
      <c r="F71" s="26">
        <v>0</v>
      </c>
      <c r="G71" s="26">
        <v>0</v>
      </c>
      <c r="H71" s="26">
        <v>0</v>
      </c>
      <c r="I71" s="29">
        <v>0</v>
      </c>
      <c r="J71" s="29">
        <v>0</v>
      </c>
      <c r="K71" s="29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</row>
    <row r="72" spans="1:20" ht="15" x14ac:dyDescent="0.25">
      <c r="A72" s="10" t="s">
        <v>222</v>
      </c>
      <c r="B72" t="s">
        <v>453</v>
      </c>
      <c r="C72">
        <v>17800</v>
      </c>
      <c r="D72" s="15" t="s">
        <v>179</v>
      </c>
      <c r="E72" s="10" t="s">
        <v>454</v>
      </c>
      <c r="F72" s="26">
        <v>108518.26535416668</v>
      </c>
      <c r="G72" s="26">
        <v>0</v>
      </c>
      <c r="H72" s="26">
        <v>108518.26535416668</v>
      </c>
      <c r="I72" s="29">
        <v>153782</v>
      </c>
      <c r="J72" s="29">
        <v>0</v>
      </c>
      <c r="K72" s="29">
        <v>153782</v>
      </c>
      <c r="L72" s="26">
        <v>64123</v>
      </c>
      <c r="M72" s="26">
        <v>0</v>
      </c>
      <c r="N72" s="26">
        <v>64123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</row>
    <row r="73" spans="1:20" ht="15" x14ac:dyDescent="0.25">
      <c r="A73" s="10" t="s">
        <v>222</v>
      </c>
      <c r="B73" s="10" t="s">
        <v>453</v>
      </c>
      <c r="C73">
        <v>17840</v>
      </c>
      <c r="D73" s="15" t="s">
        <v>179</v>
      </c>
      <c r="E73" s="10" t="s">
        <v>454</v>
      </c>
      <c r="F73" s="26">
        <v>14704.224955489586</v>
      </c>
      <c r="G73" s="26">
        <v>0</v>
      </c>
      <c r="H73" s="26">
        <v>14704.224955489586</v>
      </c>
      <c r="I73" s="29">
        <v>18022</v>
      </c>
      <c r="J73" s="29">
        <v>0</v>
      </c>
      <c r="K73" s="29">
        <v>18022</v>
      </c>
      <c r="L73" s="26">
        <v>7566</v>
      </c>
      <c r="M73" s="26">
        <v>0</v>
      </c>
      <c r="N73" s="26">
        <v>7566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</row>
    <row r="74" spans="1:20" ht="15" x14ac:dyDescent="0.25">
      <c r="A74" s="10" t="s">
        <v>222</v>
      </c>
      <c r="B74" s="10" t="s">
        <v>453</v>
      </c>
      <c r="C74">
        <v>17880</v>
      </c>
      <c r="D74" s="15" t="s">
        <v>179</v>
      </c>
      <c r="E74" s="10" t="s">
        <v>454</v>
      </c>
      <c r="F74" s="26">
        <v>32121.406544833335</v>
      </c>
      <c r="G74" s="26">
        <v>0</v>
      </c>
      <c r="H74" s="26">
        <v>32121.406544833335</v>
      </c>
      <c r="I74" s="29">
        <v>45713.5</v>
      </c>
      <c r="J74" s="29">
        <v>0</v>
      </c>
      <c r="K74" s="29">
        <v>45713.5</v>
      </c>
      <c r="L74" s="26">
        <v>18467</v>
      </c>
      <c r="M74" s="26">
        <v>0</v>
      </c>
      <c r="N74" s="26">
        <v>18467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</row>
    <row r="75" spans="1:20" ht="15" x14ac:dyDescent="0.25">
      <c r="A75" s="10" t="s">
        <v>222</v>
      </c>
      <c r="B75" s="10" t="s">
        <v>453</v>
      </c>
      <c r="C75">
        <v>11000</v>
      </c>
      <c r="D75" s="15" t="s">
        <v>179</v>
      </c>
      <c r="E75" s="10" t="s">
        <v>455</v>
      </c>
      <c r="F75" s="26">
        <v>61242</v>
      </c>
      <c r="G75" s="26">
        <v>0</v>
      </c>
      <c r="H75" s="26">
        <v>61242</v>
      </c>
      <c r="I75" s="29">
        <v>119907</v>
      </c>
      <c r="J75" s="29">
        <v>0</v>
      </c>
      <c r="K75" s="29">
        <v>119907</v>
      </c>
      <c r="L75" s="26">
        <v>48354</v>
      </c>
      <c r="M75" s="26">
        <v>0</v>
      </c>
      <c r="N75" s="26">
        <v>48354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</row>
    <row r="76" spans="1:20" ht="15" x14ac:dyDescent="0.25">
      <c r="A76" s="10" t="s">
        <v>222</v>
      </c>
      <c r="B76" s="10" t="s">
        <v>453</v>
      </c>
      <c r="C76">
        <v>11040</v>
      </c>
      <c r="D76" s="15" t="s">
        <v>179</v>
      </c>
      <c r="E76" s="10" t="s">
        <v>455</v>
      </c>
      <c r="F76" s="26">
        <v>6192</v>
      </c>
      <c r="G76" s="26">
        <v>0</v>
      </c>
      <c r="H76" s="26">
        <v>6192</v>
      </c>
      <c r="I76" s="29">
        <v>12707</v>
      </c>
      <c r="J76" s="29">
        <v>0</v>
      </c>
      <c r="K76" s="29">
        <v>12707</v>
      </c>
      <c r="L76" s="26">
        <v>4753</v>
      </c>
      <c r="M76" s="26">
        <v>0</v>
      </c>
      <c r="N76" s="26">
        <v>4646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</row>
    <row r="77" spans="1:20" ht="15" x14ac:dyDescent="0.25">
      <c r="A77" s="10" t="s">
        <v>222</v>
      </c>
      <c r="B77" s="10" t="s">
        <v>453</v>
      </c>
      <c r="C77">
        <v>11050</v>
      </c>
      <c r="D77" s="15" t="s">
        <v>179</v>
      </c>
      <c r="E77" s="10" t="s">
        <v>455</v>
      </c>
      <c r="F77" s="26">
        <v>10350</v>
      </c>
      <c r="G77" s="26">
        <v>0</v>
      </c>
      <c r="H77" s="26">
        <v>10350</v>
      </c>
      <c r="I77" s="29">
        <v>16068</v>
      </c>
      <c r="J77" s="29">
        <v>0</v>
      </c>
      <c r="K77" s="29">
        <v>16068</v>
      </c>
      <c r="L77" s="26">
        <v>4837</v>
      </c>
      <c r="M77" s="26">
        <v>0</v>
      </c>
      <c r="N77" s="26">
        <v>4837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</row>
    <row r="78" spans="1:20" ht="15" x14ac:dyDescent="0.25">
      <c r="A78" s="10" t="s">
        <v>222</v>
      </c>
      <c r="B78" s="10" t="s">
        <v>453</v>
      </c>
      <c r="C78">
        <v>1970</v>
      </c>
      <c r="D78" s="15" t="s">
        <v>179</v>
      </c>
      <c r="E78" s="10" t="s">
        <v>447</v>
      </c>
      <c r="F78" s="26">
        <v>35940</v>
      </c>
      <c r="G78" s="26">
        <v>0</v>
      </c>
      <c r="H78" s="26">
        <v>35940</v>
      </c>
      <c r="I78" s="29">
        <v>0</v>
      </c>
      <c r="J78" s="29">
        <v>0</v>
      </c>
      <c r="K78" s="29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</row>
    <row r="79" spans="1:20" ht="15" x14ac:dyDescent="0.25">
      <c r="A79" s="10" t="s">
        <v>222</v>
      </c>
      <c r="B79" s="10" t="s">
        <v>453</v>
      </c>
      <c r="C79">
        <v>3800</v>
      </c>
      <c r="D79" s="15" t="s">
        <v>179</v>
      </c>
      <c r="E79" s="10" t="s">
        <v>448</v>
      </c>
      <c r="F79" s="26">
        <v>90000</v>
      </c>
      <c r="G79" s="26">
        <v>0</v>
      </c>
      <c r="H79" s="26">
        <v>90000</v>
      </c>
      <c r="I79" s="29">
        <v>0</v>
      </c>
      <c r="J79" s="29">
        <v>0</v>
      </c>
      <c r="K79" s="29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</row>
    <row r="80" spans="1:20" ht="15" x14ac:dyDescent="0.25">
      <c r="A80" s="10" t="s">
        <v>222</v>
      </c>
      <c r="B80" s="10" t="s">
        <v>453</v>
      </c>
      <c r="C80">
        <v>4023</v>
      </c>
      <c r="D80" s="15" t="s">
        <v>179</v>
      </c>
      <c r="E80" s="10" t="s">
        <v>449</v>
      </c>
      <c r="F80" s="26">
        <v>1000</v>
      </c>
      <c r="G80" s="26">
        <v>0</v>
      </c>
      <c r="H80" s="26">
        <v>1000</v>
      </c>
      <c r="I80" s="29">
        <v>0</v>
      </c>
      <c r="J80" s="29">
        <v>0</v>
      </c>
      <c r="K80" s="29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</row>
    <row r="81" spans="1:20" ht="15" x14ac:dyDescent="0.25">
      <c r="A81" s="10" t="s">
        <v>222</v>
      </c>
      <c r="B81" s="10" t="s">
        <v>453</v>
      </c>
      <c r="C81">
        <v>3006</v>
      </c>
      <c r="D81" s="15" t="s">
        <v>179</v>
      </c>
      <c r="E81" s="10" t="s">
        <v>213</v>
      </c>
      <c r="F81" s="26">
        <v>57000</v>
      </c>
      <c r="G81" s="26">
        <v>0</v>
      </c>
      <c r="H81" s="26">
        <v>57000</v>
      </c>
      <c r="I81" s="29">
        <v>0</v>
      </c>
      <c r="J81" s="29">
        <v>0</v>
      </c>
      <c r="K81" s="29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</row>
    <row r="82" spans="1:20" ht="15" x14ac:dyDescent="0.25">
      <c r="A82" s="10" t="s">
        <v>222</v>
      </c>
      <c r="B82" t="s">
        <v>453</v>
      </c>
      <c r="C82">
        <v>5072</v>
      </c>
      <c r="D82" s="15" t="s">
        <v>179</v>
      </c>
      <c r="E82" s="10" t="s">
        <v>450</v>
      </c>
      <c r="F82" s="26">
        <v>0</v>
      </c>
      <c r="G82" s="26">
        <v>0</v>
      </c>
      <c r="H82" s="26">
        <v>0</v>
      </c>
      <c r="I82" s="29">
        <v>0</v>
      </c>
      <c r="J82" s="29">
        <v>0</v>
      </c>
      <c r="K82" s="29">
        <v>0</v>
      </c>
      <c r="L82" s="26">
        <v>-60000</v>
      </c>
      <c r="M82" s="26">
        <v>0</v>
      </c>
      <c r="N82" s="26">
        <v>-60000</v>
      </c>
      <c r="O82" s="26">
        <v>-60000</v>
      </c>
      <c r="P82" s="26">
        <v>0</v>
      </c>
      <c r="Q82" s="26">
        <v>-60000</v>
      </c>
      <c r="R82" s="26">
        <v>-60000</v>
      </c>
      <c r="S82" s="26">
        <v>0</v>
      </c>
      <c r="T82" s="26">
        <v>-60000</v>
      </c>
    </row>
    <row r="83" spans="1:20" ht="15" x14ac:dyDescent="0.25">
      <c r="A83" s="10"/>
      <c r="D83" s="15"/>
      <c r="E83" s="10"/>
      <c r="F83" s="26">
        <v>0</v>
      </c>
      <c r="G83" s="26">
        <v>0</v>
      </c>
      <c r="H83" s="26">
        <v>0</v>
      </c>
      <c r="I83" s="29">
        <v>0</v>
      </c>
      <c r="J83" s="29">
        <v>0</v>
      </c>
      <c r="K83" s="29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</row>
    <row r="84" spans="1:20" ht="15" x14ac:dyDescent="0.25">
      <c r="A84" s="10" t="s">
        <v>222</v>
      </c>
      <c r="B84" s="10" t="s">
        <v>456</v>
      </c>
      <c r="C84">
        <v>3800</v>
      </c>
      <c r="D84" s="15" t="s">
        <v>179</v>
      </c>
      <c r="E84" s="10" t="s">
        <v>451</v>
      </c>
      <c r="F84" s="26">
        <v>120000</v>
      </c>
      <c r="G84" s="26">
        <v>0</v>
      </c>
      <c r="H84" s="26">
        <v>120000</v>
      </c>
      <c r="I84" s="29">
        <v>120000</v>
      </c>
      <c r="J84" s="29">
        <v>0</v>
      </c>
      <c r="K84" s="29">
        <v>120000</v>
      </c>
      <c r="L84" s="26">
        <v>120000</v>
      </c>
      <c r="M84" s="26">
        <v>0</v>
      </c>
      <c r="N84" s="26">
        <v>120000</v>
      </c>
      <c r="O84" s="26">
        <v>120000</v>
      </c>
      <c r="P84" s="26">
        <v>0</v>
      </c>
      <c r="Q84" s="26">
        <v>120000</v>
      </c>
      <c r="R84" s="26">
        <v>120000</v>
      </c>
      <c r="S84" s="26">
        <v>0</v>
      </c>
      <c r="T84" s="26">
        <v>120000</v>
      </c>
    </row>
    <row r="85" spans="1:20" ht="15" x14ac:dyDescent="0.25">
      <c r="A85" s="10" t="s">
        <v>222</v>
      </c>
      <c r="B85" s="10" t="s">
        <v>456</v>
      </c>
      <c r="C85">
        <v>5072</v>
      </c>
      <c r="D85" s="15" t="s">
        <v>179</v>
      </c>
      <c r="E85" s="10" t="s">
        <v>452</v>
      </c>
      <c r="F85" s="26">
        <v>-120000</v>
      </c>
      <c r="G85" s="26">
        <v>0</v>
      </c>
      <c r="H85" s="26">
        <v>-120000</v>
      </c>
      <c r="I85" s="29">
        <v>-120000</v>
      </c>
      <c r="J85" s="29">
        <v>0</v>
      </c>
      <c r="K85" s="29">
        <v>-120000</v>
      </c>
      <c r="L85" s="26">
        <v>-120000</v>
      </c>
      <c r="M85" s="26">
        <v>0</v>
      </c>
      <c r="N85" s="26">
        <v>-120000</v>
      </c>
      <c r="O85" s="26">
        <v>-120000</v>
      </c>
      <c r="P85" s="26">
        <v>0</v>
      </c>
      <c r="Q85" s="26">
        <v>-120000</v>
      </c>
      <c r="R85" s="26">
        <v>-120000</v>
      </c>
      <c r="S85" s="26">
        <v>0</v>
      </c>
      <c r="T85" s="26">
        <v>-120000</v>
      </c>
    </row>
    <row r="86" spans="1:20" ht="15" x14ac:dyDescent="0.25">
      <c r="F86" s="26">
        <v>0</v>
      </c>
      <c r="G86" s="26">
        <v>0</v>
      </c>
      <c r="H86" s="26">
        <v>0</v>
      </c>
      <c r="I86" s="29">
        <v>0</v>
      </c>
      <c r="J86" s="29">
        <v>0</v>
      </c>
      <c r="K86" s="29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</row>
    <row r="87" spans="1:20" ht="15" x14ac:dyDescent="0.25">
      <c r="F87" s="26">
        <v>0</v>
      </c>
      <c r="G87" s="26">
        <v>0</v>
      </c>
      <c r="H87" s="26">
        <v>0</v>
      </c>
      <c r="I87" s="29">
        <v>0</v>
      </c>
      <c r="J87" s="29">
        <v>0</v>
      </c>
      <c r="K87" s="29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</row>
    <row r="88" spans="1:20" ht="15" x14ac:dyDescent="0.25">
      <c r="F88" s="26">
        <v>0</v>
      </c>
      <c r="G88" s="26">
        <v>0</v>
      </c>
      <c r="H88" s="26">
        <v>0</v>
      </c>
      <c r="I88" s="29">
        <v>0</v>
      </c>
      <c r="J88" s="29">
        <v>0</v>
      </c>
      <c r="K88" s="29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</row>
    <row r="89" spans="1:20" ht="15" x14ac:dyDescent="0.25">
      <c r="F89" s="26">
        <v>0</v>
      </c>
      <c r="G89" s="26">
        <v>0</v>
      </c>
      <c r="H89" s="26">
        <v>0</v>
      </c>
      <c r="I89" s="29">
        <v>0</v>
      </c>
      <c r="J89" s="29">
        <v>0</v>
      </c>
      <c r="K89" s="29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</row>
    <row r="90" spans="1:20" ht="15" x14ac:dyDescent="0.25">
      <c r="F90" s="26"/>
      <c r="G90" s="26"/>
      <c r="H90" s="26"/>
      <c r="I90" s="29"/>
      <c r="J90" s="29"/>
      <c r="K90" s="29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15.75" thickBot="1" x14ac:dyDescent="0.3">
      <c r="F91" s="121">
        <v>518900.03685448959</v>
      </c>
      <c r="G91" s="121">
        <v>0</v>
      </c>
      <c r="H91" s="121">
        <v>518900.03685448959</v>
      </c>
      <c r="I91" s="121">
        <v>506004.64</v>
      </c>
      <c r="J91" s="121">
        <v>0</v>
      </c>
      <c r="K91" s="121">
        <v>506004.64</v>
      </c>
      <c r="L91" s="121">
        <v>227405.14</v>
      </c>
      <c r="M91" s="121">
        <v>0</v>
      </c>
      <c r="N91" s="121">
        <v>227298.14</v>
      </c>
      <c r="O91" s="121">
        <v>79305.140000000014</v>
      </c>
      <c r="P91" s="121">
        <v>0</v>
      </c>
      <c r="Q91" s="121">
        <v>79305.140000000014</v>
      </c>
      <c r="R91" s="121">
        <v>79305.140000000014</v>
      </c>
      <c r="S91" s="121">
        <v>0</v>
      </c>
      <c r="T91" s="121">
        <v>79305.140000000014</v>
      </c>
    </row>
  </sheetData>
  <mergeCells count="15">
    <mergeCell ref="F4:H4"/>
    <mergeCell ref="F6:H6"/>
    <mergeCell ref="F5:H5"/>
    <mergeCell ref="R6:T6"/>
    <mergeCell ref="I6:K6"/>
    <mergeCell ref="L6:N6"/>
    <mergeCell ref="O6:Q6"/>
    <mergeCell ref="R4:T4"/>
    <mergeCell ref="I5:K5"/>
    <mergeCell ref="L5:N5"/>
    <mergeCell ref="O5:Q5"/>
    <mergeCell ref="R5:T5"/>
    <mergeCell ref="I4:K4"/>
    <mergeCell ref="L4:N4"/>
    <mergeCell ref="O4:Q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theme="5" tint="0.59999389629810485"/>
  </sheetPr>
  <dimension ref="A1:T24"/>
  <sheetViews>
    <sheetView zoomScale="80" zoomScaleNormal="80" workbookViewId="0">
      <selection activeCell="O36" sqref="O36"/>
    </sheetView>
  </sheetViews>
  <sheetFormatPr defaultRowHeight="12.75" x14ac:dyDescent="0.2"/>
  <cols>
    <col min="1" max="4" width="9" customWidth="1"/>
    <col min="5" max="5" width="29.28515625" customWidth="1"/>
    <col min="6" max="35" width="16.140625" customWidth="1"/>
  </cols>
  <sheetData>
    <row r="1" spans="1:20" s="16" customFormat="1" x14ac:dyDescent="0.2"/>
    <row r="2" spans="1:20" s="16" customFormat="1" ht="20.100000000000001" customHeight="1" x14ac:dyDescent="0.25">
      <c r="A2" s="36" t="s">
        <v>731</v>
      </c>
    </row>
    <row r="3" spans="1:20" s="16" customFormat="1" ht="20.100000000000001" customHeight="1" x14ac:dyDescent="0.25">
      <c r="A3" s="36"/>
    </row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178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x14ac:dyDescent="0.2">
      <c r="A8" t="s">
        <v>222</v>
      </c>
      <c r="B8" t="s">
        <v>242</v>
      </c>
      <c r="C8">
        <v>17810</v>
      </c>
      <c r="D8" s="13" t="s">
        <v>179</v>
      </c>
      <c r="E8" s="10" t="s">
        <v>378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x14ac:dyDescent="0.2">
      <c r="A9" t="s">
        <v>222</v>
      </c>
      <c r="B9" t="s">
        <v>242</v>
      </c>
      <c r="C9">
        <v>17830</v>
      </c>
      <c r="D9" s="13" t="s">
        <v>179</v>
      </c>
      <c r="E9" s="10" t="s">
        <v>379</v>
      </c>
      <c r="F9" s="34">
        <v>10000</v>
      </c>
      <c r="G9" s="34">
        <v>0</v>
      </c>
      <c r="H9" s="34">
        <v>10000</v>
      </c>
      <c r="I9" s="34">
        <v>10000</v>
      </c>
      <c r="J9" s="34">
        <v>0</v>
      </c>
      <c r="K9" s="34">
        <v>10000</v>
      </c>
      <c r="L9" s="34">
        <v>10000</v>
      </c>
      <c r="M9" s="34">
        <v>0</v>
      </c>
      <c r="N9" s="34">
        <v>10000</v>
      </c>
      <c r="O9" s="34">
        <v>10000</v>
      </c>
      <c r="P9" s="34">
        <v>0</v>
      </c>
      <c r="Q9" s="34">
        <v>10000</v>
      </c>
      <c r="R9" s="34">
        <v>10000</v>
      </c>
      <c r="S9" s="34">
        <v>0</v>
      </c>
      <c r="T9" s="34">
        <v>10000</v>
      </c>
    </row>
    <row r="10" spans="1:20" x14ac:dyDescent="0.2">
      <c r="A10" t="s">
        <v>222</v>
      </c>
      <c r="B10" t="s">
        <v>242</v>
      </c>
      <c r="C10">
        <v>17840</v>
      </c>
      <c r="D10" s="13" t="s">
        <v>179</v>
      </c>
      <c r="E10" s="10" t="s">
        <v>380</v>
      </c>
      <c r="F10" s="34">
        <v>385</v>
      </c>
      <c r="G10" s="34">
        <v>0</v>
      </c>
      <c r="H10" s="34">
        <v>385</v>
      </c>
      <c r="I10" s="34">
        <v>385</v>
      </c>
      <c r="J10" s="34">
        <v>0</v>
      </c>
      <c r="K10" s="34">
        <v>385</v>
      </c>
      <c r="L10" s="34">
        <v>385</v>
      </c>
      <c r="M10" s="34">
        <v>0</v>
      </c>
      <c r="N10" s="34">
        <v>385</v>
      </c>
      <c r="O10" s="34">
        <v>385</v>
      </c>
      <c r="P10" s="34">
        <v>0</v>
      </c>
      <c r="Q10" s="34">
        <v>385</v>
      </c>
      <c r="R10" s="34">
        <v>385</v>
      </c>
      <c r="S10" s="34">
        <v>0</v>
      </c>
      <c r="T10" s="34">
        <v>385</v>
      </c>
    </row>
    <row r="11" spans="1:20" x14ac:dyDescent="0.2">
      <c r="A11" t="s">
        <v>222</v>
      </c>
      <c r="B11" t="s">
        <v>242</v>
      </c>
      <c r="C11">
        <v>1970</v>
      </c>
      <c r="D11" s="13" t="s">
        <v>179</v>
      </c>
      <c r="E11" s="10" t="s">
        <v>381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</row>
    <row r="12" spans="1:20" x14ac:dyDescent="0.2">
      <c r="A12" t="s">
        <v>222</v>
      </c>
      <c r="B12" t="s">
        <v>242</v>
      </c>
      <c r="C12">
        <v>3029</v>
      </c>
      <c r="D12" s="13" t="s">
        <v>179</v>
      </c>
      <c r="E12" s="10" t="s">
        <v>382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  <row r="13" spans="1:20" x14ac:dyDescent="0.2">
      <c r="A13" t="s">
        <v>222</v>
      </c>
      <c r="B13" t="s">
        <v>242</v>
      </c>
      <c r="C13">
        <v>3233</v>
      </c>
      <c r="D13" s="13" t="s">
        <v>179</v>
      </c>
      <c r="E13" s="10" t="s">
        <v>383</v>
      </c>
      <c r="F13" s="34">
        <v>10220</v>
      </c>
      <c r="G13" s="34">
        <v>0</v>
      </c>
      <c r="H13" s="34">
        <v>10220</v>
      </c>
      <c r="I13" s="34">
        <v>12964</v>
      </c>
      <c r="J13" s="34">
        <v>0</v>
      </c>
      <c r="K13" s="34">
        <v>12964</v>
      </c>
      <c r="L13" s="34">
        <v>16800</v>
      </c>
      <c r="M13" s="34">
        <v>0</v>
      </c>
      <c r="N13" s="34">
        <v>16800</v>
      </c>
      <c r="O13" s="34">
        <v>17800</v>
      </c>
      <c r="P13" s="34">
        <v>0</v>
      </c>
      <c r="Q13" s="34">
        <v>17800</v>
      </c>
      <c r="R13" s="34">
        <v>17800</v>
      </c>
      <c r="S13" s="34">
        <v>0</v>
      </c>
      <c r="T13" s="34">
        <v>17800</v>
      </c>
    </row>
    <row r="14" spans="1:20" x14ac:dyDescent="0.2">
      <c r="A14" t="s">
        <v>222</v>
      </c>
      <c r="B14" t="s">
        <v>242</v>
      </c>
      <c r="C14">
        <v>3600</v>
      </c>
      <c r="D14" s="13" t="s">
        <v>179</v>
      </c>
      <c r="E14" s="10" t="s">
        <v>384</v>
      </c>
      <c r="F14" s="34">
        <v>18200</v>
      </c>
      <c r="G14" s="34">
        <v>0</v>
      </c>
      <c r="H14" s="34">
        <v>18200</v>
      </c>
      <c r="I14" s="34">
        <v>2040</v>
      </c>
      <c r="J14" s="34">
        <v>0</v>
      </c>
      <c r="K14" s="34">
        <v>2040</v>
      </c>
      <c r="L14" s="34">
        <v>2040</v>
      </c>
      <c r="M14" s="34">
        <v>0</v>
      </c>
      <c r="N14" s="34">
        <v>2040</v>
      </c>
      <c r="O14" s="34">
        <v>2040</v>
      </c>
      <c r="P14" s="34">
        <v>0</v>
      </c>
      <c r="Q14" s="34">
        <v>2040</v>
      </c>
      <c r="R14" s="34">
        <v>2040</v>
      </c>
      <c r="S14" s="34">
        <v>0</v>
      </c>
      <c r="T14" s="34">
        <v>2040</v>
      </c>
    </row>
    <row r="15" spans="1:20" x14ac:dyDescent="0.2">
      <c r="A15" t="s">
        <v>222</v>
      </c>
      <c r="B15" t="s">
        <v>242</v>
      </c>
      <c r="C15">
        <v>5072</v>
      </c>
      <c r="D15" s="13" t="s">
        <v>179</v>
      </c>
      <c r="E15" s="10" t="s">
        <v>385</v>
      </c>
      <c r="F15" s="34">
        <v>-38805</v>
      </c>
      <c r="G15" s="34">
        <v>0</v>
      </c>
      <c r="H15" s="34">
        <v>-38805</v>
      </c>
      <c r="I15" s="34">
        <v>-25389</v>
      </c>
      <c r="J15" s="34">
        <v>0</v>
      </c>
      <c r="K15" s="34">
        <v>-25389</v>
      </c>
      <c r="L15" s="34">
        <v>-29225</v>
      </c>
      <c r="M15" s="34">
        <v>0</v>
      </c>
      <c r="N15" s="34">
        <v>-29225</v>
      </c>
      <c r="O15" s="34">
        <v>-30225</v>
      </c>
      <c r="P15" s="34">
        <v>0</v>
      </c>
      <c r="Q15" s="34">
        <v>-30225</v>
      </c>
      <c r="R15" s="34">
        <v>-30225</v>
      </c>
      <c r="S15" s="34">
        <v>0</v>
      </c>
      <c r="T15" s="34">
        <v>-30225</v>
      </c>
    </row>
    <row r="16" spans="1:20" x14ac:dyDescent="0.2">
      <c r="D16" s="13"/>
      <c r="E16" s="10"/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</row>
    <row r="17" spans="1:20" x14ac:dyDescent="0.2">
      <c r="A17" t="s">
        <v>184</v>
      </c>
      <c r="B17" t="s">
        <v>185</v>
      </c>
      <c r="C17">
        <v>3010</v>
      </c>
      <c r="D17" s="13" t="s">
        <v>179</v>
      </c>
      <c r="E17" s="10" t="s">
        <v>37</v>
      </c>
      <c r="F17" s="34">
        <v>62440.3145</v>
      </c>
      <c r="G17" s="34">
        <v>0</v>
      </c>
      <c r="H17" s="34">
        <v>62440.3145</v>
      </c>
      <c r="I17" s="34">
        <v>66528</v>
      </c>
      <c r="J17" s="34">
        <v>0</v>
      </c>
      <c r="K17" s="34">
        <v>66528</v>
      </c>
      <c r="L17" s="34">
        <v>66528</v>
      </c>
      <c r="M17" s="34">
        <v>0</v>
      </c>
      <c r="N17" s="34">
        <v>66528</v>
      </c>
      <c r="O17" s="34">
        <v>66528</v>
      </c>
      <c r="P17" s="34">
        <v>0</v>
      </c>
      <c r="Q17" s="34">
        <v>66528</v>
      </c>
      <c r="R17" s="34">
        <v>66528</v>
      </c>
      <c r="S17" s="34">
        <v>0</v>
      </c>
      <c r="T17" s="34">
        <v>66528</v>
      </c>
    </row>
    <row r="18" spans="1:20" x14ac:dyDescent="0.2">
      <c r="A18" t="s">
        <v>184</v>
      </c>
      <c r="B18" t="s">
        <v>185</v>
      </c>
      <c r="C18">
        <v>3233</v>
      </c>
      <c r="D18" s="13" t="s">
        <v>179</v>
      </c>
      <c r="E18" s="10" t="s">
        <v>38</v>
      </c>
      <c r="F18" s="34">
        <v>289301.65000000002</v>
      </c>
      <c r="G18" s="34">
        <v>0</v>
      </c>
      <c r="H18" s="34">
        <v>289301.65000000002</v>
      </c>
      <c r="I18" s="34">
        <v>297693.40000000002</v>
      </c>
      <c r="J18" s="34">
        <v>0</v>
      </c>
      <c r="K18" s="34">
        <v>297693.40000000002</v>
      </c>
      <c r="L18" s="34">
        <v>202365</v>
      </c>
      <c r="M18" s="34">
        <v>0</v>
      </c>
      <c r="N18" s="34">
        <v>202365</v>
      </c>
      <c r="O18" s="34">
        <v>227700</v>
      </c>
      <c r="P18" s="34">
        <v>0</v>
      </c>
      <c r="Q18" s="34">
        <v>227700</v>
      </c>
      <c r="R18" s="34">
        <v>227700</v>
      </c>
      <c r="S18" s="34">
        <v>0</v>
      </c>
      <c r="T18" s="34">
        <v>227700</v>
      </c>
    </row>
    <row r="19" spans="1:20" x14ac:dyDescent="0.2">
      <c r="A19" t="s">
        <v>184</v>
      </c>
      <c r="B19" t="s">
        <v>185</v>
      </c>
      <c r="C19">
        <v>3500</v>
      </c>
      <c r="D19" s="13" t="s">
        <v>179</v>
      </c>
      <c r="E19" s="10" t="s">
        <v>219</v>
      </c>
      <c r="F19" s="34">
        <v>10449</v>
      </c>
      <c r="G19" s="34">
        <v>0</v>
      </c>
      <c r="H19" s="34">
        <v>10449</v>
      </c>
      <c r="I19" s="34">
        <v>10449</v>
      </c>
      <c r="J19" s="34">
        <v>0</v>
      </c>
      <c r="K19" s="34">
        <v>10449</v>
      </c>
      <c r="L19" s="34">
        <v>10450</v>
      </c>
      <c r="M19" s="34">
        <v>0</v>
      </c>
      <c r="N19" s="34">
        <v>10450</v>
      </c>
      <c r="O19" s="34">
        <v>10450</v>
      </c>
      <c r="P19" s="34">
        <v>0</v>
      </c>
      <c r="Q19" s="34">
        <v>10450</v>
      </c>
      <c r="R19" s="34">
        <v>10450</v>
      </c>
      <c r="S19" s="34">
        <v>0</v>
      </c>
      <c r="T19" s="34">
        <v>10450</v>
      </c>
    </row>
    <row r="20" spans="1:20" x14ac:dyDescent="0.2">
      <c r="A20" t="s">
        <v>222</v>
      </c>
      <c r="B20" t="s">
        <v>235</v>
      </c>
      <c r="C20">
        <v>2400</v>
      </c>
      <c r="D20" s="13" t="s">
        <v>179</v>
      </c>
      <c r="E20" s="10" t="s">
        <v>210</v>
      </c>
      <c r="F20" s="34">
        <v>650</v>
      </c>
      <c r="G20" s="34">
        <v>0</v>
      </c>
      <c r="H20" s="34">
        <v>650</v>
      </c>
      <c r="I20" s="34">
        <v>650</v>
      </c>
      <c r="J20" s="34">
        <v>0</v>
      </c>
      <c r="K20" s="34">
        <v>650</v>
      </c>
      <c r="L20" s="34">
        <v>650</v>
      </c>
      <c r="M20" s="34">
        <v>0</v>
      </c>
      <c r="N20" s="34">
        <v>650</v>
      </c>
      <c r="O20" s="34">
        <v>650</v>
      </c>
      <c r="P20" s="34">
        <v>0</v>
      </c>
      <c r="Q20" s="34">
        <v>650</v>
      </c>
      <c r="R20" s="34">
        <v>650</v>
      </c>
      <c r="S20" s="34">
        <v>0</v>
      </c>
      <c r="T20" s="34">
        <v>650</v>
      </c>
    </row>
    <row r="21" spans="1:20" x14ac:dyDescent="0.2">
      <c r="A21" t="s">
        <v>184</v>
      </c>
      <c r="B21" t="s">
        <v>185</v>
      </c>
      <c r="C21">
        <v>3600</v>
      </c>
      <c r="D21" s="13" t="s">
        <v>179</v>
      </c>
      <c r="E21" s="10" t="s">
        <v>216</v>
      </c>
      <c r="F21" s="34">
        <v>371629.90649999998</v>
      </c>
      <c r="G21" s="34">
        <v>0</v>
      </c>
      <c r="H21" s="34">
        <v>371629.90649999998</v>
      </c>
      <c r="I21" s="34">
        <v>359481.05109999998</v>
      </c>
      <c r="J21" s="34">
        <v>0</v>
      </c>
      <c r="K21" s="34">
        <v>359481.05109999998</v>
      </c>
      <c r="L21" s="34">
        <v>348650</v>
      </c>
      <c r="M21" s="34">
        <v>0</v>
      </c>
      <c r="N21" s="34">
        <v>348650</v>
      </c>
      <c r="O21" s="34">
        <v>348650</v>
      </c>
      <c r="P21" s="34">
        <v>0</v>
      </c>
      <c r="Q21" s="34">
        <v>348650</v>
      </c>
      <c r="R21" s="34">
        <v>348650</v>
      </c>
      <c r="S21" s="34">
        <v>0</v>
      </c>
      <c r="T21" s="34">
        <v>348650</v>
      </c>
    </row>
    <row r="22" spans="1:20" x14ac:dyDescent="0.2">
      <c r="A22" t="s">
        <v>184</v>
      </c>
      <c r="B22" t="s">
        <v>185</v>
      </c>
      <c r="C22">
        <v>3602</v>
      </c>
      <c r="D22" s="13" t="s">
        <v>179</v>
      </c>
      <c r="E22" s="10" t="s">
        <v>96</v>
      </c>
      <c r="F22" s="34">
        <v>40625</v>
      </c>
      <c r="G22" s="34">
        <v>0</v>
      </c>
      <c r="H22" s="34">
        <v>40625</v>
      </c>
      <c r="I22" s="34">
        <v>51825</v>
      </c>
      <c r="J22" s="34">
        <v>0</v>
      </c>
      <c r="K22" s="34">
        <v>51825</v>
      </c>
      <c r="L22" s="34">
        <v>51825</v>
      </c>
      <c r="M22" s="34">
        <v>0</v>
      </c>
      <c r="N22" s="34">
        <v>51825</v>
      </c>
      <c r="O22" s="34">
        <v>51825</v>
      </c>
      <c r="P22" s="34">
        <v>0</v>
      </c>
      <c r="Q22" s="34">
        <v>51825</v>
      </c>
      <c r="R22" s="34">
        <v>51825</v>
      </c>
      <c r="S22" s="34">
        <v>0</v>
      </c>
      <c r="T22" s="34">
        <v>51825</v>
      </c>
    </row>
    <row r="23" spans="1:20" x14ac:dyDescent="0.2">
      <c r="A23" t="s">
        <v>184</v>
      </c>
      <c r="B23" t="s">
        <v>185</v>
      </c>
      <c r="C23">
        <v>4511</v>
      </c>
      <c r="D23" s="13" t="s">
        <v>179</v>
      </c>
      <c r="E23" s="10" t="s">
        <v>221</v>
      </c>
      <c r="F23" s="34">
        <v>5000</v>
      </c>
      <c r="G23" s="34">
        <v>0</v>
      </c>
      <c r="H23" s="34">
        <v>5000</v>
      </c>
      <c r="I23" s="34">
        <v>5000</v>
      </c>
      <c r="J23" s="34">
        <v>0</v>
      </c>
      <c r="K23" s="34">
        <v>5000</v>
      </c>
      <c r="L23" s="34">
        <v>5000</v>
      </c>
      <c r="M23" s="34">
        <v>0</v>
      </c>
      <c r="N23" s="34">
        <v>5000</v>
      </c>
      <c r="O23" s="34">
        <v>5000</v>
      </c>
      <c r="P23" s="34">
        <v>0</v>
      </c>
      <c r="Q23" s="34">
        <v>5000</v>
      </c>
      <c r="R23" s="34">
        <v>5000</v>
      </c>
      <c r="S23" s="34">
        <v>0</v>
      </c>
      <c r="T23" s="34">
        <v>5000</v>
      </c>
    </row>
    <row r="24" spans="1:20" ht="15.75" thickBot="1" x14ac:dyDescent="0.3">
      <c r="F24" s="121">
        <v>780095.87100000004</v>
      </c>
      <c r="G24" s="121">
        <v>0</v>
      </c>
      <c r="H24" s="121">
        <v>780095.87100000004</v>
      </c>
      <c r="I24" s="121">
        <v>791626.45109999995</v>
      </c>
      <c r="J24" s="121">
        <v>0</v>
      </c>
      <c r="K24" s="121">
        <v>791626.45109999995</v>
      </c>
      <c r="L24" s="121">
        <v>685468</v>
      </c>
      <c r="M24" s="121">
        <v>0</v>
      </c>
      <c r="N24" s="121">
        <v>685468</v>
      </c>
      <c r="O24" s="121">
        <v>710803</v>
      </c>
      <c r="P24" s="121">
        <v>0</v>
      </c>
      <c r="Q24" s="121">
        <v>710803</v>
      </c>
      <c r="R24" s="121">
        <v>710803</v>
      </c>
      <c r="S24" s="121">
        <v>0</v>
      </c>
      <c r="T24" s="121">
        <v>710803</v>
      </c>
    </row>
  </sheetData>
  <mergeCells count="15">
    <mergeCell ref="R4:T4"/>
    <mergeCell ref="F5:H5"/>
    <mergeCell ref="F4:H4"/>
    <mergeCell ref="F6:H6"/>
    <mergeCell ref="I6:K6"/>
    <mergeCell ref="L6:N6"/>
    <mergeCell ref="O6:Q6"/>
    <mergeCell ref="I4:K4"/>
    <mergeCell ref="L4:N4"/>
    <mergeCell ref="O4:Q4"/>
    <mergeCell ref="R6:T6"/>
    <mergeCell ref="I5:K5"/>
    <mergeCell ref="L5:N5"/>
    <mergeCell ref="O5:Q5"/>
    <mergeCell ref="R5:T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7">
    <tabColor theme="5" tint="-0.249977111117893"/>
  </sheetPr>
  <dimension ref="A2:AF97"/>
  <sheetViews>
    <sheetView zoomScale="80" zoomScaleNormal="80" workbookViewId="0">
      <pane ySplit="7" topLeftCell="A8" activePane="bottomLeft" state="frozen"/>
      <selection pane="bottomLeft" activeCell="O4" sqref="O4:Q4"/>
    </sheetView>
  </sheetViews>
  <sheetFormatPr defaultRowHeight="12.75" x14ac:dyDescent="0.2"/>
  <cols>
    <col min="1" max="1" width="15.5703125" customWidth="1"/>
    <col min="2" max="2" width="49.5703125" customWidth="1"/>
    <col min="3" max="3" width="17.42578125" bestFit="1" customWidth="1"/>
    <col min="4" max="4" width="18.5703125" bestFit="1" customWidth="1"/>
    <col min="5" max="5" width="17.42578125" bestFit="1" customWidth="1"/>
    <col min="6" max="20" width="16.140625" customWidth="1"/>
    <col min="21" max="21" width="16.28515625" customWidth="1"/>
    <col min="22" max="23" width="16.140625" customWidth="1"/>
    <col min="24" max="24" width="14.42578125" bestFit="1" customWidth="1"/>
    <col min="25" max="26" width="14.42578125" customWidth="1"/>
    <col min="27" max="27" width="14.42578125" bestFit="1" customWidth="1"/>
    <col min="28" max="29" width="14.42578125" customWidth="1"/>
    <col min="30" max="30" width="14.42578125" bestFit="1" customWidth="1"/>
    <col min="31" max="32" width="14.42578125" customWidth="1"/>
  </cols>
  <sheetData>
    <row r="2" spans="1:32" ht="18" x14ac:dyDescent="0.25">
      <c r="A2" s="5" t="s">
        <v>732</v>
      </c>
    </row>
    <row r="4" spans="1:32" ht="15" x14ac:dyDescent="0.25">
      <c r="A4" s="6"/>
      <c r="B4" s="6"/>
      <c r="C4" s="308" t="s">
        <v>84</v>
      </c>
      <c r="D4" s="295"/>
      <c r="E4" s="295"/>
      <c r="F4" s="308" t="s">
        <v>132</v>
      </c>
      <c r="G4" s="295"/>
      <c r="H4" s="295"/>
      <c r="I4" s="304" t="s">
        <v>315</v>
      </c>
      <c r="J4" s="296"/>
      <c r="K4" s="296"/>
      <c r="L4" s="304" t="s">
        <v>411</v>
      </c>
      <c r="M4" s="296"/>
      <c r="N4" s="305"/>
      <c r="O4" s="304" t="s">
        <v>417</v>
      </c>
      <c r="P4" s="296"/>
      <c r="Q4" s="296"/>
    </row>
    <row r="5" spans="1:32" ht="15" x14ac:dyDescent="0.25">
      <c r="A5" s="7" t="s">
        <v>21</v>
      </c>
      <c r="B5" s="8" t="s">
        <v>143</v>
      </c>
      <c r="C5" s="306" t="s">
        <v>144</v>
      </c>
      <c r="D5" s="297"/>
      <c r="E5" s="297"/>
      <c r="F5" s="310" t="s">
        <v>0</v>
      </c>
      <c r="G5" s="298"/>
      <c r="H5" s="298"/>
      <c r="I5" s="312" t="s">
        <v>0</v>
      </c>
      <c r="J5" s="299"/>
      <c r="K5" s="299"/>
      <c r="L5" s="312" t="s">
        <v>0</v>
      </c>
      <c r="M5" s="299"/>
      <c r="N5" s="313"/>
      <c r="O5" s="312" t="s">
        <v>0</v>
      </c>
      <c r="P5" s="299"/>
      <c r="Q5" s="299"/>
    </row>
    <row r="6" spans="1:32" ht="15" x14ac:dyDescent="0.25">
      <c r="A6" s="9"/>
      <c r="B6" s="9"/>
      <c r="C6" s="308" t="s">
        <v>1</v>
      </c>
      <c r="D6" s="295"/>
      <c r="E6" s="295"/>
      <c r="F6" s="308" t="s">
        <v>1</v>
      </c>
      <c r="G6" s="295"/>
      <c r="H6" s="295"/>
      <c r="I6" s="304" t="s">
        <v>1</v>
      </c>
      <c r="J6" s="296"/>
      <c r="K6" s="296"/>
      <c r="L6" s="304" t="s">
        <v>1</v>
      </c>
      <c r="M6" s="296"/>
      <c r="N6" s="305"/>
      <c r="O6" s="304" t="s">
        <v>1</v>
      </c>
      <c r="P6" s="296"/>
      <c r="Q6" s="296"/>
    </row>
    <row r="7" spans="1:32" ht="15" x14ac:dyDescent="0.25">
      <c r="A7" s="6"/>
      <c r="B7" s="6"/>
      <c r="C7" s="23" t="s">
        <v>329</v>
      </c>
      <c r="D7" s="24" t="s">
        <v>330</v>
      </c>
      <c r="E7" s="25" t="s">
        <v>331</v>
      </c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</row>
    <row r="8" spans="1:32" ht="15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ht="15" x14ac:dyDescent="0.25">
      <c r="B9" s="119" t="s">
        <v>145</v>
      </c>
    </row>
    <row r="10" spans="1:32" ht="15" x14ac:dyDescent="0.25">
      <c r="B10" s="119"/>
    </row>
    <row r="11" spans="1:32" x14ac:dyDescent="0.2">
      <c r="A11">
        <v>5017</v>
      </c>
      <c r="B11" t="s">
        <v>59</v>
      </c>
      <c r="C11" s="26">
        <v>-2631970.9049999998</v>
      </c>
      <c r="D11" s="26">
        <v>0</v>
      </c>
      <c r="E11" s="26">
        <v>-2631970.9049999998</v>
      </c>
      <c r="F11" s="26">
        <v>-2898915.9049999998</v>
      </c>
      <c r="G11" s="26">
        <v>0</v>
      </c>
      <c r="H11" s="26">
        <v>-2898915.9049999998</v>
      </c>
      <c r="I11" s="26">
        <v>-3043861.7002499998</v>
      </c>
      <c r="J11" s="26">
        <v>0</v>
      </c>
      <c r="K11" s="26">
        <v>-3043861.7002499998</v>
      </c>
      <c r="L11" s="26">
        <v>-3104738.9342549997</v>
      </c>
      <c r="M11" s="26">
        <v>0</v>
      </c>
      <c r="N11" s="26">
        <v>-3104738.9342549997</v>
      </c>
      <c r="O11" s="26">
        <v>-3166833.7129400996</v>
      </c>
      <c r="P11" s="26">
        <v>0</v>
      </c>
      <c r="Q11" s="26">
        <v>-3166833.7129400996</v>
      </c>
    </row>
    <row r="12" spans="1:32" x14ac:dyDescent="0.2">
      <c r="A12">
        <v>5983</v>
      </c>
      <c r="B12" t="s">
        <v>137</v>
      </c>
      <c r="C12" s="26">
        <v>-2653765</v>
      </c>
      <c r="D12" s="26">
        <v>0</v>
      </c>
      <c r="E12" s="26">
        <v>-2653765</v>
      </c>
      <c r="F12" s="26">
        <v>-2807941</v>
      </c>
      <c r="G12" s="26">
        <v>0</v>
      </c>
      <c r="H12" s="26">
        <v>-2807941</v>
      </c>
      <c r="I12" s="26">
        <v>-2948338.0500000003</v>
      </c>
      <c r="J12" s="26">
        <v>0</v>
      </c>
      <c r="K12" s="26">
        <v>-2948338.0500000003</v>
      </c>
      <c r="L12" s="26">
        <v>-3007304.8110000007</v>
      </c>
      <c r="M12" s="26">
        <v>0</v>
      </c>
      <c r="N12" s="26">
        <v>-3007304.8110000007</v>
      </c>
      <c r="O12" s="26">
        <v>-3067450.9072200004</v>
      </c>
      <c r="P12" s="26">
        <v>0</v>
      </c>
      <c r="Q12" s="26">
        <v>-3067450.9072200004</v>
      </c>
    </row>
    <row r="13" spans="1:32" x14ac:dyDescent="0.2">
      <c r="A13">
        <v>5011</v>
      </c>
      <c r="B13" t="s">
        <v>146</v>
      </c>
      <c r="C13" s="26">
        <v>-2986669</v>
      </c>
      <c r="D13" s="26">
        <v>0</v>
      </c>
      <c r="E13" s="26">
        <v>-2986669</v>
      </c>
      <c r="F13" s="26">
        <v>-3210978</v>
      </c>
      <c r="G13" s="26">
        <v>0</v>
      </c>
      <c r="H13" s="26">
        <v>-3210978</v>
      </c>
      <c r="I13" s="26">
        <v>-3371526.9000000004</v>
      </c>
      <c r="J13" s="26">
        <v>0</v>
      </c>
      <c r="K13" s="26">
        <v>-3371526.9000000004</v>
      </c>
      <c r="L13" s="26">
        <v>-3438957.4380000005</v>
      </c>
      <c r="M13" s="26">
        <v>0</v>
      </c>
      <c r="N13" s="26">
        <v>-3438957.4380000005</v>
      </c>
      <c r="O13" s="26">
        <v>-3507736.5867600008</v>
      </c>
      <c r="P13" s="26">
        <v>0</v>
      </c>
      <c r="Q13" s="26">
        <v>-3507736.5867600008</v>
      </c>
    </row>
    <row r="14" spans="1:32" x14ac:dyDescent="0.2">
      <c r="A14">
        <v>5183</v>
      </c>
      <c r="B14" t="s">
        <v>147</v>
      </c>
      <c r="C14" s="26">
        <v>-540000</v>
      </c>
      <c r="D14" s="26">
        <v>0</v>
      </c>
      <c r="E14" s="26">
        <v>-540000</v>
      </c>
      <c r="F14" s="26">
        <v>-603612</v>
      </c>
      <c r="G14" s="26">
        <v>0</v>
      </c>
      <c r="H14" s="26">
        <v>-603612</v>
      </c>
      <c r="I14" s="26">
        <v>-603612</v>
      </c>
      <c r="J14" s="26">
        <v>0</v>
      </c>
      <c r="K14" s="26">
        <v>-603612</v>
      </c>
      <c r="L14" s="26">
        <v>-603612</v>
      </c>
      <c r="M14" s="26">
        <v>0</v>
      </c>
      <c r="N14" s="26">
        <v>-603612</v>
      </c>
      <c r="O14" s="26">
        <v>-603612</v>
      </c>
      <c r="P14" s="26">
        <v>0</v>
      </c>
      <c r="Q14" s="26">
        <v>-603612</v>
      </c>
    </row>
    <row r="15" spans="1:32" x14ac:dyDescent="0.2">
      <c r="A15">
        <v>5981</v>
      </c>
      <c r="B15" t="s">
        <v>148</v>
      </c>
      <c r="C15" s="26">
        <v>-23285070.332399998</v>
      </c>
      <c r="D15" s="26">
        <v>0</v>
      </c>
      <c r="E15" s="26">
        <v>-23285070.332399998</v>
      </c>
      <c r="F15" s="26">
        <v>-25123493.290353734</v>
      </c>
      <c r="G15" s="26">
        <v>0</v>
      </c>
      <c r="H15" s="26">
        <v>-25123493.290353734</v>
      </c>
      <c r="I15" s="26">
        <v>-26187769.437186107</v>
      </c>
      <c r="J15" s="26">
        <v>0</v>
      </c>
      <c r="K15" s="26">
        <v>-26187769.437186107</v>
      </c>
      <c r="L15" s="26">
        <v>-27243188.659165889</v>
      </c>
      <c r="M15" s="26">
        <v>0</v>
      </c>
      <c r="N15" s="26">
        <v>-27243188.659165889</v>
      </c>
      <c r="O15" s="26">
        <v>-28341143.376075704</v>
      </c>
      <c r="P15" s="26">
        <v>0</v>
      </c>
      <c r="Q15" s="26">
        <v>-28341143.376075704</v>
      </c>
    </row>
    <row r="16" spans="1:32" x14ac:dyDescent="0.2">
      <c r="A16">
        <v>5982</v>
      </c>
      <c r="B16" t="s">
        <v>99</v>
      </c>
      <c r="C16" s="26">
        <v>-87007.629183018289</v>
      </c>
      <c r="D16" s="26">
        <v>0</v>
      </c>
      <c r="E16" s="26">
        <v>-87007.629183018289</v>
      </c>
      <c r="F16" s="26">
        <v>-129413.62918301829</v>
      </c>
      <c r="G16" s="26">
        <v>0</v>
      </c>
      <c r="H16" s="26">
        <v>-129413.62918301829</v>
      </c>
      <c r="I16" s="26">
        <v>-99999.51999999999</v>
      </c>
      <c r="J16" s="26">
        <v>0</v>
      </c>
      <c r="K16" s="26">
        <v>-99999.51999999999</v>
      </c>
      <c r="L16" s="26">
        <v>-99999.51999999999</v>
      </c>
      <c r="M16" s="26">
        <v>0</v>
      </c>
      <c r="N16" s="26">
        <v>-99999.51999999999</v>
      </c>
      <c r="O16" s="26">
        <v>-99999.51999999999</v>
      </c>
      <c r="P16" s="26">
        <v>0</v>
      </c>
      <c r="Q16" s="26">
        <v>-99999.51999999999</v>
      </c>
    </row>
    <row r="17" spans="1:18" x14ac:dyDescent="0.2">
      <c r="A17">
        <v>5984</v>
      </c>
      <c r="B17" t="s">
        <v>149</v>
      </c>
      <c r="C17" s="26">
        <v>805840.10333333327</v>
      </c>
      <c r="D17" s="26">
        <v>0</v>
      </c>
      <c r="E17" s="26">
        <v>805840.10333333327</v>
      </c>
      <c r="F17" s="26">
        <v>55813</v>
      </c>
      <c r="G17" s="26">
        <v>0</v>
      </c>
      <c r="H17" s="26">
        <v>55813</v>
      </c>
      <c r="I17" s="26">
        <v>5860</v>
      </c>
      <c r="J17" s="26">
        <v>0</v>
      </c>
      <c r="K17" s="26">
        <v>5860</v>
      </c>
      <c r="L17" s="26">
        <v>5860</v>
      </c>
      <c r="M17" s="26">
        <v>0</v>
      </c>
      <c r="N17" s="26">
        <v>5860</v>
      </c>
      <c r="O17" s="26">
        <v>5860</v>
      </c>
      <c r="P17" s="26">
        <v>0</v>
      </c>
      <c r="Q17" s="26">
        <v>5860</v>
      </c>
    </row>
    <row r="18" spans="1:18" x14ac:dyDescent="0.2">
      <c r="A18">
        <v>5180</v>
      </c>
      <c r="B18" t="s">
        <v>58</v>
      </c>
      <c r="C18" s="26">
        <v>-2226557</v>
      </c>
      <c r="D18" s="26">
        <v>0</v>
      </c>
      <c r="E18" s="26">
        <v>-2226557</v>
      </c>
      <c r="F18" s="26">
        <v>-1936875</v>
      </c>
      <c r="G18" s="26">
        <v>0</v>
      </c>
      <c r="H18" s="26">
        <v>-1936875</v>
      </c>
      <c r="I18" s="26">
        <v>-1975033.6400000001</v>
      </c>
      <c r="J18" s="26">
        <v>0</v>
      </c>
      <c r="K18" s="26">
        <v>-1975033.6400000001</v>
      </c>
      <c r="L18" s="26">
        <v>-2013955.4528000001</v>
      </c>
      <c r="M18" s="26">
        <v>0</v>
      </c>
      <c r="N18" s="26">
        <v>-2013955.4528000001</v>
      </c>
      <c r="O18" s="26">
        <v>-2053655.7018560001</v>
      </c>
      <c r="P18" s="26">
        <v>0</v>
      </c>
      <c r="Q18" s="26">
        <v>-2053655.7018560001</v>
      </c>
    </row>
    <row r="19" spans="1:18" x14ac:dyDescent="0.2">
      <c r="A19">
        <v>5072</v>
      </c>
      <c r="B19" t="s">
        <v>207</v>
      </c>
      <c r="C19" s="28">
        <v>-2134892</v>
      </c>
      <c r="D19" s="28">
        <v>0</v>
      </c>
      <c r="E19" s="28">
        <v>-2134892</v>
      </c>
      <c r="F19" s="28">
        <v>-1959525</v>
      </c>
      <c r="G19" s="28">
        <v>0</v>
      </c>
      <c r="H19" s="28">
        <v>-1959525</v>
      </c>
      <c r="I19" s="28">
        <v>-1959525</v>
      </c>
      <c r="J19" s="28">
        <v>0</v>
      </c>
      <c r="K19" s="28">
        <v>-1959525</v>
      </c>
      <c r="L19" s="28">
        <v>-1959525</v>
      </c>
      <c r="M19" s="28">
        <v>0</v>
      </c>
      <c r="N19" s="28">
        <v>-1959525</v>
      </c>
      <c r="O19" s="28">
        <v>-1959525</v>
      </c>
      <c r="P19" s="28">
        <v>0</v>
      </c>
      <c r="Q19" s="28">
        <v>-1959525</v>
      </c>
    </row>
    <row r="20" spans="1:18" ht="15" x14ac:dyDescent="0.25">
      <c r="B20" s="120" t="s">
        <v>150</v>
      </c>
      <c r="C20" s="29">
        <v>-35740091.76324968</v>
      </c>
      <c r="D20" s="29">
        <v>0</v>
      </c>
      <c r="E20" s="29">
        <v>-35740091.76324968</v>
      </c>
      <c r="F20" s="29">
        <v>-38614940.824536748</v>
      </c>
      <c r="G20" s="29">
        <v>0</v>
      </c>
      <c r="H20" s="29">
        <v>-38614940.824536748</v>
      </c>
      <c r="I20" s="29">
        <v>-40183806.247436114</v>
      </c>
      <c r="J20" s="29">
        <v>0</v>
      </c>
      <c r="K20" s="29">
        <v>-40183806.247436114</v>
      </c>
      <c r="L20" s="29">
        <v>-41465421.815220892</v>
      </c>
      <c r="M20" s="29">
        <v>0</v>
      </c>
      <c r="N20" s="29">
        <v>-41465421.815220892</v>
      </c>
      <c r="O20" s="29">
        <v>-42794096.804851808</v>
      </c>
      <c r="P20" s="29">
        <v>0</v>
      </c>
      <c r="Q20" s="29">
        <v>-42794096.804851808</v>
      </c>
    </row>
    <row r="21" spans="1:18" x14ac:dyDescent="0.2">
      <c r="B21" s="1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3" spans="1:18" x14ac:dyDescent="0.2">
      <c r="A23">
        <v>5200</v>
      </c>
      <c r="B23" t="s">
        <v>151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</row>
    <row r="24" spans="1:18" x14ac:dyDescent="0.2">
      <c r="A24">
        <v>5202</v>
      </c>
      <c r="B24" t="s">
        <v>57</v>
      </c>
      <c r="C24" s="26">
        <v>-295577.66121200001</v>
      </c>
      <c r="D24" s="26">
        <v>0</v>
      </c>
      <c r="E24" s="26">
        <v>-295577.66121200001</v>
      </c>
      <c r="F24" s="26">
        <v>-297247.52040520002</v>
      </c>
      <c r="G24" s="26">
        <v>0</v>
      </c>
      <c r="H24" s="26">
        <v>-297247.52040520002</v>
      </c>
      <c r="I24" s="26">
        <v>-257909</v>
      </c>
      <c r="J24" s="26">
        <v>0</v>
      </c>
      <c r="K24" s="26">
        <v>-257909</v>
      </c>
      <c r="L24" s="26">
        <v>-213442</v>
      </c>
      <c r="M24" s="26">
        <v>0</v>
      </c>
      <c r="N24" s="26">
        <v>-213442</v>
      </c>
      <c r="O24" s="26">
        <v>-213442</v>
      </c>
      <c r="P24" s="26">
        <v>0</v>
      </c>
      <c r="Q24" s="26">
        <v>-213442</v>
      </c>
    </row>
    <row r="25" spans="1:18" x14ac:dyDescent="0.2">
      <c r="A25">
        <v>5806</v>
      </c>
      <c r="B25" t="s">
        <v>152</v>
      </c>
      <c r="C25" s="27">
        <v>-21923</v>
      </c>
      <c r="D25" s="27">
        <v>0</v>
      </c>
      <c r="E25" s="27">
        <v>-21923</v>
      </c>
      <c r="F25" s="27">
        <v>-190070</v>
      </c>
      <c r="G25" s="27">
        <v>0</v>
      </c>
      <c r="H25" s="27">
        <v>-190070</v>
      </c>
      <c r="I25" s="27">
        <v>-142552.49999999997</v>
      </c>
      <c r="J25" s="27">
        <v>0</v>
      </c>
      <c r="K25" s="27">
        <v>-142552.49999999997</v>
      </c>
      <c r="L25" s="27">
        <v>-112314.09090909091</v>
      </c>
      <c r="M25" s="27">
        <v>0</v>
      </c>
      <c r="N25" s="27">
        <v>-112314.09090909091</v>
      </c>
      <c r="O25" s="27">
        <v>-107994.31818181816</v>
      </c>
      <c r="P25" s="27">
        <v>0</v>
      </c>
      <c r="Q25" s="27">
        <v>-107994.31818181816</v>
      </c>
    </row>
    <row r="26" spans="1:18" ht="15" x14ac:dyDescent="0.25">
      <c r="B26" s="120" t="s">
        <v>56</v>
      </c>
      <c r="C26" s="29">
        <v>-317500.66121200001</v>
      </c>
      <c r="D26" s="29">
        <v>0</v>
      </c>
      <c r="E26" s="29">
        <v>-317500.66121200001</v>
      </c>
      <c r="F26" s="29">
        <v>-487317.52040520002</v>
      </c>
      <c r="G26" s="29">
        <v>0</v>
      </c>
      <c r="H26" s="29">
        <v>-487317.52040520002</v>
      </c>
      <c r="I26" s="29">
        <v>-400461.5</v>
      </c>
      <c r="J26" s="29">
        <v>0</v>
      </c>
      <c r="K26" s="29">
        <v>-400461.5</v>
      </c>
      <c r="L26" s="29">
        <v>-325756.09090909094</v>
      </c>
      <c r="M26" s="29">
        <v>0</v>
      </c>
      <c r="N26" s="29">
        <v>-325756.09090909094</v>
      </c>
      <c r="O26" s="29">
        <v>-321436.31818181818</v>
      </c>
      <c r="P26" s="29">
        <v>0</v>
      </c>
      <c r="Q26" s="29">
        <v>-321436.31818181818</v>
      </c>
    </row>
    <row r="27" spans="1:18" ht="13.5" thickBot="1" x14ac:dyDescent="0.25">
      <c r="B27" s="1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8" ht="15.75" thickBot="1" x14ac:dyDescent="0.3">
      <c r="A28" s="119"/>
      <c r="B28" s="120" t="s">
        <v>153</v>
      </c>
      <c r="C28" s="31">
        <v>-36057592.424461678</v>
      </c>
      <c r="D28" s="31">
        <v>0</v>
      </c>
      <c r="E28" s="31">
        <v>-36057592.424461678</v>
      </c>
      <c r="F28" s="31">
        <v>-39102258.344941951</v>
      </c>
      <c r="G28" s="31">
        <v>0</v>
      </c>
      <c r="H28" s="31">
        <v>-39102258.344941951</v>
      </c>
      <c r="I28" s="31">
        <v>-40584267.747436114</v>
      </c>
      <c r="J28" s="31">
        <v>0</v>
      </c>
      <c r="K28" s="31">
        <v>-40584267.747436114</v>
      </c>
      <c r="L28" s="31">
        <v>-41791177.906129986</v>
      </c>
      <c r="M28" s="31">
        <v>0</v>
      </c>
      <c r="N28" s="31">
        <v>-41791177.906129986</v>
      </c>
      <c r="O28" s="31">
        <v>-43115533.123033628</v>
      </c>
      <c r="P28" s="31">
        <v>0</v>
      </c>
      <c r="Q28" s="31">
        <v>-43115533.123033628</v>
      </c>
      <c r="R28" s="119"/>
    </row>
    <row r="29" spans="1:18" x14ac:dyDescent="0.2">
      <c r="B29" s="1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8" ht="15" x14ac:dyDescent="0.25">
      <c r="B30" s="119" t="s">
        <v>23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8" x14ac:dyDescent="0.2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8" x14ac:dyDescent="0.2">
      <c r="A32">
        <v>1970</v>
      </c>
      <c r="B32" t="s">
        <v>337</v>
      </c>
      <c r="C32" s="26">
        <v>0</v>
      </c>
      <c r="D32" s="26">
        <v>0</v>
      </c>
      <c r="E32" s="26">
        <v>0</v>
      </c>
      <c r="F32" s="26">
        <v>0</v>
      </c>
      <c r="G32" s="26">
        <v>49288</v>
      </c>
      <c r="H32" s="26">
        <v>49288</v>
      </c>
      <c r="I32" s="26">
        <v>0</v>
      </c>
      <c r="J32" s="26">
        <v>49288</v>
      </c>
      <c r="K32" s="26">
        <v>49288</v>
      </c>
      <c r="L32" s="26">
        <v>0</v>
      </c>
      <c r="M32" s="26">
        <v>49288</v>
      </c>
      <c r="N32" s="26">
        <v>49288</v>
      </c>
      <c r="O32" s="26">
        <v>0</v>
      </c>
      <c r="P32" s="26">
        <v>49288</v>
      </c>
      <c r="Q32" s="26">
        <v>49288</v>
      </c>
    </row>
    <row r="33" spans="1:17" x14ac:dyDescent="0.2">
      <c r="A33">
        <v>1714</v>
      </c>
      <c r="B33" t="s">
        <v>81</v>
      </c>
      <c r="C33" s="26">
        <v>66829</v>
      </c>
      <c r="D33" s="26">
        <v>9622</v>
      </c>
      <c r="E33" s="26">
        <v>76451</v>
      </c>
      <c r="F33" s="26">
        <v>78778</v>
      </c>
      <c r="G33" s="26">
        <v>9622</v>
      </c>
      <c r="H33" s="26">
        <v>88400</v>
      </c>
      <c r="I33" s="26">
        <v>80546</v>
      </c>
      <c r="J33" s="26">
        <v>9622</v>
      </c>
      <c r="K33" s="26">
        <v>90168</v>
      </c>
      <c r="L33" s="26">
        <v>82349</v>
      </c>
      <c r="M33" s="26">
        <v>9622</v>
      </c>
      <c r="N33" s="26">
        <v>91971</v>
      </c>
      <c r="O33" s="26">
        <v>84189</v>
      </c>
      <c r="P33" s="26">
        <v>9622</v>
      </c>
      <c r="Q33" s="26">
        <v>93811</v>
      </c>
    </row>
    <row r="34" spans="1:17" x14ac:dyDescent="0.2">
      <c r="A34">
        <v>1312</v>
      </c>
      <c r="B34" t="s">
        <v>24</v>
      </c>
      <c r="C34" s="26">
        <v>0</v>
      </c>
      <c r="D34" s="26">
        <v>0</v>
      </c>
      <c r="E34" s="26">
        <v>0</v>
      </c>
      <c r="F34" s="26">
        <v>20000</v>
      </c>
      <c r="G34" s="26">
        <v>0</v>
      </c>
      <c r="H34" s="26">
        <v>20000</v>
      </c>
      <c r="I34" s="26">
        <v>20000</v>
      </c>
      <c r="J34" s="26">
        <v>0</v>
      </c>
      <c r="K34" s="26">
        <v>20000</v>
      </c>
      <c r="L34" s="26">
        <v>20000</v>
      </c>
      <c r="M34" s="26">
        <v>0</v>
      </c>
      <c r="N34" s="26">
        <v>20000</v>
      </c>
      <c r="O34" s="26">
        <v>20000</v>
      </c>
      <c r="P34" s="26">
        <v>0</v>
      </c>
      <c r="Q34" s="26">
        <v>20000</v>
      </c>
    </row>
    <row r="35" spans="1:17" x14ac:dyDescent="0.2">
      <c r="A35">
        <v>1986</v>
      </c>
      <c r="B35" t="s">
        <v>154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</row>
    <row r="36" spans="1:17" x14ac:dyDescent="0.2">
      <c r="A36">
        <v>1987</v>
      </c>
      <c r="B36" t="s">
        <v>27</v>
      </c>
      <c r="C36" s="26">
        <v>4508.6500000000005</v>
      </c>
      <c r="D36" s="26">
        <v>427.40499999999997</v>
      </c>
      <c r="E36" s="26">
        <v>4936.0550000000003</v>
      </c>
      <c r="F36" s="26">
        <v>5227.3582800000013</v>
      </c>
      <c r="G36" s="26">
        <v>509.11601999999993</v>
      </c>
      <c r="H36" s="26">
        <v>5736.4743000000017</v>
      </c>
      <c r="I36" s="26">
        <v>5227.3582800000013</v>
      </c>
      <c r="J36" s="26">
        <v>509.11601999999993</v>
      </c>
      <c r="K36" s="26">
        <v>5736.4743000000017</v>
      </c>
      <c r="L36" s="26">
        <v>5227.3582800000013</v>
      </c>
      <c r="M36" s="26">
        <v>509.11601999999993</v>
      </c>
      <c r="N36" s="26">
        <v>5736.4743000000017</v>
      </c>
      <c r="O36" s="26">
        <v>5227.3582800000013</v>
      </c>
      <c r="P36" s="26">
        <v>509.11601999999993</v>
      </c>
      <c r="Q36" s="26">
        <v>5736.4743000000017</v>
      </c>
    </row>
    <row r="37" spans="1:17" ht="15.75" thickBot="1" x14ac:dyDescent="0.3">
      <c r="B37" s="11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5.75" thickBot="1" x14ac:dyDescent="0.3">
      <c r="B38" s="119" t="s">
        <v>155</v>
      </c>
      <c r="C38" s="31">
        <v>71337.649999999994</v>
      </c>
      <c r="D38" s="31">
        <v>10049.405000000001</v>
      </c>
      <c r="E38" s="31">
        <v>81387.054999999993</v>
      </c>
      <c r="F38" s="31">
        <v>104005.35828</v>
      </c>
      <c r="G38" s="31">
        <v>59419.116020000001</v>
      </c>
      <c r="H38" s="31">
        <v>163424.4743</v>
      </c>
      <c r="I38" s="31">
        <v>105773.35828</v>
      </c>
      <c r="J38" s="31">
        <v>59419.116020000001</v>
      </c>
      <c r="K38" s="31">
        <v>165192.4743</v>
      </c>
      <c r="L38" s="31">
        <v>107576.35828</v>
      </c>
      <c r="M38" s="31">
        <v>59419.116020000001</v>
      </c>
      <c r="N38" s="31">
        <v>166995.4743</v>
      </c>
      <c r="O38" s="31">
        <v>109416.35828</v>
      </c>
      <c r="P38" s="31">
        <v>59419.116020000001</v>
      </c>
      <c r="Q38" s="31">
        <v>168835.4743</v>
      </c>
    </row>
    <row r="39" spans="1:17" ht="15" x14ac:dyDescent="0.25">
      <c r="B39" s="11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5" x14ac:dyDescent="0.25">
      <c r="B40" s="119" t="s">
        <v>135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>
        <v>4150</v>
      </c>
      <c r="B42" s="10" t="s">
        <v>135</v>
      </c>
      <c r="C42" s="26">
        <v>75825</v>
      </c>
      <c r="D42" s="26">
        <v>0</v>
      </c>
      <c r="E42" s="26">
        <v>75825</v>
      </c>
      <c r="F42" s="26">
        <v>82750</v>
      </c>
      <c r="G42" s="26">
        <v>0</v>
      </c>
      <c r="H42" s="26">
        <v>82750</v>
      </c>
      <c r="I42" s="26">
        <v>82750</v>
      </c>
      <c r="J42" s="26">
        <v>0</v>
      </c>
      <c r="K42" s="26">
        <v>82750</v>
      </c>
      <c r="L42" s="26">
        <v>79616.25</v>
      </c>
      <c r="M42" s="26">
        <v>0</v>
      </c>
      <c r="N42" s="26">
        <v>79616.25</v>
      </c>
      <c r="O42" s="26">
        <v>79616.25</v>
      </c>
      <c r="P42" s="26">
        <v>0</v>
      </c>
      <c r="Q42" s="26">
        <v>79616.25</v>
      </c>
    </row>
    <row r="43" spans="1:17" ht="13.5" thickBot="1" x14ac:dyDescent="0.25">
      <c r="B43" s="1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5.75" thickBot="1" x14ac:dyDescent="0.3">
      <c r="B44" s="119" t="s">
        <v>156</v>
      </c>
      <c r="C44" s="32">
        <v>75825</v>
      </c>
      <c r="D44" s="32">
        <v>0</v>
      </c>
      <c r="E44" s="32">
        <v>75825</v>
      </c>
      <c r="F44" s="32">
        <v>82750</v>
      </c>
      <c r="G44" s="32">
        <v>0</v>
      </c>
      <c r="H44" s="32">
        <v>82750</v>
      </c>
      <c r="I44" s="32">
        <v>82750</v>
      </c>
      <c r="J44" s="32">
        <v>0</v>
      </c>
      <c r="K44" s="32">
        <v>82750</v>
      </c>
      <c r="L44" s="32">
        <v>79616.25</v>
      </c>
      <c r="M44" s="32">
        <v>0</v>
      </c>
      <c r="N44" s="32">
        <v>79616.25</v>
      </c>
      <c r="O44" s="32">
        <v>79616.25</v>
      </c>
      <c r="P44" s="32">
        <v>0</v>
      </c>
      <c r="Q44" s="32">
        <v>79616.25</v>
      </c>
    </row>
    <row r="45" spans="1:17" ht="15" x14ac:dyDescent="0.25">
      <c r="B45" s="11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15" x14ac:dyDescent="0.25">
      <c r="B46" s="120" t="s">
        <v>70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x14ac:dyDescent="0.2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x14ac:dyDescent="0.2">
      <c r="A48">
        <v>2800</v>
      </c>
      <c r="B48" t="s">
        <v>157</v>
      </c>
      <c r="C48" s="26">
        <v>75083.857160717627</v>
      </c>
      <c r="D48" s="26">
        <v>9901.1428392823655</v>
      </c>
      <c r="E48" s="26">
        <v>84985</v>
      </c>
      <c r="F48" s="26">
        <v>75083.857160717627</v>
      </c>
      <c r="G48" s="26">
        <v>9901.1428392823655</v>
      </c>
      <c r="H48" s="26">
        <v>84985</v>
      </c>
      <c r="I48" s="26">
        <v>75084</v>
      </c>
      <c r="J48" s="26">
        <v>9901</v>
      </c>
      <c r="K48" s="26">
        <v>84985</v>
      </c>
      <c r="L48" s="26">
        <v>75084</v>
      </c>
      <c r="M48" s="26">
        <v>9901</v>
      </c>
      <c r="N48" s="26">
        <v>84985</v>
      </c>
      <c r="O48" s="26">
        <v>75084</v>
      </c>
      <c r="P48" s="26">
        <v>9901</v>
      </c>
      <c r="Q48" s="26">
        <v>84985</v>
      </c>
    </row>
    <row r="49" spans="1:18" x14ac:dyDescent="0.2">
      <c r="A49">
        <v>2900</v>
      </c>
      <c r="B49" t="s">
        <v>158</v>
      </c>
      <c r="C49" s="27">
        <v>132336</v>
      </c>
      <c r="D49" s="27">
        <v>0</v>
      </c>
      <c r="E49" s="27">
        <v>132336</v>
      </c>
      <c r="F49" s="27">
        <v>149491.94279999999</v>
      </c>
      <c r="G49" s="27">
        <v>0</v>
      </c>
      <c r="H49" s="27">
        <v>149491.94279999999</v>
      </c>
      <c r="I49" s="27">
        <v>149491.94279999999</v>
      </c>
      <c r="J49" s="27">
        <v>0</v>
      </c>
      <c r="K49" s="27">
        <v>149491.94279999999</v>
      </c>
      <c r="L49" s="27">
        <v>149491.94279999999</v>
      </c>
      <c r="M49" s="27">
        <v>0</v>
      </c>
      <c r="N49" s="27">
        <v>149491.94279999999</v>
      </c>
      <c r="O49" s="27">
        <v>149491.94279999999</v>
      </c>
      <c r="P49" s="27">
        <v>0</v>
      </c>
      <c r="Q49" s="27">
        <v>149491.94279999999</v>
      </c>
    </row>
    <row r="50" spans="1:18" ht="15" x14ac:dyDescent="0.25">
      <c r="B50" s="119" t="s">
        <v>159</v>
      </c>
      <c r="C50" s="29">
        <v>207419.85716071763</v>
      </c>
      <c r="D50" s="29">
        <v>9901.1428392823655</v>
      </c>
      <c r="E50" s="29">
        <v>217321</v>
      </c>
      <c r="F50" s="29">
        <v>224575.79996071762</v>
      </c>
      <c r="G50" s="29">
        <v>9901.1428392823655</v>
      </c>
      <c r="H50" s="29">
        <v>234476.94279999999</v>
      </c>
      <c r="I50" s="29">
        <v>224575.94279999999</v>
      </c>
      <c r="J50" s="29">
        <v>9901</v>
      </c>
      <c r="K50" s="29">
        <v>234476.94279999999</v>
      </c>
      <c r="L50" s="29">
        <v>224575.94279999999</v>
      </c>
      <c r="M50" s="29">
        <v>9901</v>
      </c>
      <c r="N50" s="29">
        <v>234476.94279999999</v>
      </c>
      <c r="O50" s="29">
        <v>224575.94279999999</v>
      </c>
      <c r="P50" s="29">
        <v>9901</v>
      </c>
      <c r="Q50" s="29">
        <v>234476.94279999999</v>
      </c>
    </row>
    <row r="51" spans="1:18" ht="15" x14ac:dyDescent="0.25">
      <c r="B51" s="11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119"/>
    </row>
    <row r="52" spans="1:18" ht="15" x14ac:dyDescent="0.25">
      <c r="A52">
        <v>3553</v>
      </c>
      <c r="B52" t="s">
        <v>40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119"/>
    </row>
    <row r="53" spans="1:18" ht="15" x14ac:dyDescent="0.25">
      <c r="B53" s="119" t="s">
        <v>160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119"/>
    </row>
    <row r="54" spans="1:18" x14ac:dyDescent="0.2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1:18" x14ac:dyDescent="0.2">
      <c r="A55">
        <v>3117</v>
      </c>
      <c r="B55" t="s">
        <v>459</v>
      </c>
      <c r="C55" s="26">
        <v>2040</v>
      </c>
      <c r="D55" s="26">
        <v>0</v>
      </c>
      <c r="E55" s="26">
        <v>2040</v>
      </c>
      <c r="F55" s="26">
        <v>2925</v>
      </c>
      <c r="G55" s="26">
        <v>0</v>
      </c>
      <c r="H55" s="26">
        <v>2925</v>
      </c>
      <c r="I55" s="26">
        <v>2925</v>
      </c>
      <c r="J55" s="26">
        <v>0</v>
      </c>
      <c r="K55" s="26">
        <v>2925</v>
      </c>
      <c r="L55" s="26">
        <v>2925</v>
      </c>
      <c r="M55" s="26">
        <v>0</v>
      </c>
      <c r="N55" s="26">
        <v>2925</v>
      </c>
      <c r="O55" s="26">
        <v>2925</v>
      </c>
      <c r="P55" s="26">
        <v>0</v>
      </c>
      <c r="Q55" s="26">
        <v>2925</v>
      </c>
    </row>
    <row r="56" spans="1:18" x14ac:dyDescent="0.2">
      <c r="A56">
        <v>3704</v>
      </c>
      <c r="B56" t="s">
        <v>41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</row>
    <row r="57" spans="1:18" x14ac:dyDescent="0.2">
      <c r="A57">
        <v>3720</v>
      </c>
      <c r="B57" t="s">
        <v>8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</row>
    <row r="58" spans="1:18" ht="15" x14ac:dyDescent="0.25">
      <c r="B58" s="119" t="s">
        <v>10</v>
      </c>
      <c r="C58" s="29">
        <v>2040</v>
      </c>
      <c r="D58" s="29">
        <v>0</v>
      </c>
      <c r="E58" s="29">
        <v>2040</v>
      </c>
      <c r="F58" s="29">
        <v>2925</v>
      </c>
      <c r="G58" s="29">
        <v>0</v>
      </c>
      <c r="H58" s="29">
        <v>2925</v>
      </c>
      <c r="I58" s="29">
        <v>2925</v>
      </c>
      <c r="J58" s="29">
        <v>0</v>
      </c>
      <c r="K58" s="29">
        <v>2925</v>
      </c>
      <c r="L58" s="29">
        <v>2925</v>
      </c>
      <c r="M58" s="29">
        <v>0</v>
      </c>
      <c r="N58" s="29">
        <v>2925</v>
      </c>
      <c r="O58" s="29">
        <v>2925</v>
      </c>
      <c r="P58" s="29">
        <v>0</v>
      </c>
      <c r="Q58" s="29">
        <v>2925</v>
      </c>
    </row>
    <row r="59" spans="1:18" x14ac:dyDescent="0.2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8" x14ac:dyDescent="0.2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8" x14ac:dyDescent="0.2">
      <c r="A61">
        <v>4100</v>
      </c>
      <c r="B61" t="s">
        <v>161</v>
      </c>
      <c r="C61" s="26">
        <v>14710.937799043062</v>
      </c>
      <c r="D61" s="26">
        <v>1414.0622009569379</v>
      </c>
      <c r="E61" s="26">
        <v>16125</v>
      </c>
      <c r="F61" s="26">
        <v>14710.937799043062</v>
      </c>
      <c r="G61" s="26">
        <v>1414.0622009569379</v>
      </c>
      <c r="H61" s="26">
        <v>16125</v>
      </c>
      <c r="I61" s="26">
        <v>14710.937799043062</v>
      </c>
      <c r="J61" s="26">
        <v>1414.0622009569379</v>
      </c>
      <c r="K61" s="26">
        <v>16125</v>
      </c>
      <c r="L61" s="26">
        <v>14710.937799043062</v>
      </c>
      <c r="M61" s="26">
        <v>1414.0622009569379</v>
      </c>
      <c r="N61" s="26">
        <v>16125</v>
      </c>
      <c r="O61" s="26">
        <v>14710.937799043062</v>
      </c>
      <c r="P61" s="26">
        <v>1414.0622009569379</v>
      </c>
      <c r="Q61" s="26">
        <v>16125</v>
      </c>
    </row>
    <row r="62" spans="1:18" x14ac:dyDescent="0.2">
      <c r="A62">
        <v>4350</v>
      </c>
      <c r="B62" t="s">
        <v>162</v>
      </c>
      <c r="C62" s="26">
        <v>20000</v>
      </c>
      <c r="D62" s="26">
        <v>0</v>
      </c>
      <c r="E62" s="26">
        <v>20000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</row>
    <row r="63" spans="1:18" x14ac:dyDescent="0.2">
      <c r="A63">
        <v>4300</v>
      </c>
      <c r="B63" t="s">
        <v>163</v>
      </c>
      <c r="C63" s="26">
        <v>96781.69</v>
      </c>
      <c r="D63" s="26">
        <v>0</v>
      </c>
      <c r="E63" s="26">
        <v>96781.69</v>
      </c>
      <c r="F63" s="26">
        <v>74918.132400000002</v>
      </c>
      <c r="G63" s="26">
        <v>0</v>
      </c>
      <c r="H63" s="26">
        <v>74918.132400000002</v>
      </c>
      <c r="I63" s="26">
        <v>74918.132400000002</v>
      </c>
      <c r="J63" s="26">
        <v>0</v>
      </c>
      <c r="K63" s="26">
        <v>74918.132400000002</v>
      </c>
      <c r="L63" s="26">
        <v>74918.132400000002</v>
      </c>
      <c r="M63" s="26">
        <v>0</v>
      </c>
      <c r="N63" s="26">
        <v>74918.132400000002</v>
      </c>
      <c r="O63" s="26">
        <v>74918.132400000002</v>
      </c>
      <c r="P63" s="26">
        <v>0</v>
      </c>
      <c r="Q63" s="26">
        <v>74918.132400000002</v>
      </c>
    </row>
    <row r="64" spans="1:18" x14ac:dyDescent="0.2">
      <c r="A64">
        <v>4302</v>
      </c>
      <c r="B64" t="s">
        <v>15</v>
      </c>
      <c r="C64" s="26">
        <v>240295.50659999999</v>
      </c>
      <c r="D64" s="26">
        <v>0</v>
      </c>
      <c r="E64" s="26">
        <v>240295.50659999999</v>
      </c>
      <c r="F64" s="26">
        <v>306876.36059999996</v>
      </c>
      <c r="G64" s="26">
        <v>0</v>
      </c>
      <c r="H64" s="26">
        <v>306876.36059999996</v>
      </c>
      <c r="I64" s="26">
        <v>306876.36059999996</v>
      </c>
      <c r="J64" s="26">
        <v>0</v>
      </c>
      <c r="K64" s="26">
        <v>306876.36059999996</v>
      </c>
      <c r="L64" s="26">
        <v>306876.36059999996</v>
      </c>
      <c r="M64" s="26">
        <v>0</v>
      </c>
      <c r="N64" s="26">
        <v>306876.36059999996</v>
      </c>
      <c r="O64" s="26">
        <v>306876.36059999996</v>
      </c>
      <c r="P64" s="26">
        <v>0</v>
      </c>
      <c r="Q64" s="26">
        <v>306876.36059999996</v>
      </c>
    </row>
    <row r="65" spans="1:17" x14ac:dyDescent="0.2">
      <c r="A65">
        <v>4370</v>
      </c>
      <c r="B65" t="s">
        <v>164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</row>
    <row r="66" spans="1:17" x14ac:dyDescent="0.2">
      <c r="A66">
        <v>4390</v>
      </c>
      <c r="B66" t="s">
        <v>12</v>
      </c>
      <c r="C66" s="27">
        <v>1240.0640000000001</v>
      </c>
      <c r="D66" s="27">
        <v>0</v>
      </c>
      <c r="E66" s="27">
        <v>1240.0640000000001</v>
      </c>
      <c r="F66" s="27">
        <v>1511.0640000000001</v>
      </c>
      <c r="G66" s="27">
        <v>0</v>
      </c>
      <c r="H66" s="27">
        <v>1511.0640000000001</v>
      </c>
      <c r="I66" s="27">
        <v>1511.0640000000001</v>
      </c>
      <c r="J66" s="27">
        <v>0</v>
      </c>
      <c r="K66" s="27">
        <v>1511.0640000000001</v>
      </c>
      <c r="L66" s="27">
        <v>1511.0640000000001</v>
      </c>
      <c r="M66" s="27">
        <v>0</v>
      </c>
      <c r="N66" s="27">
        <v>1511.0640000000001</v>
      </c>
      <c r="O66" s="27">
        <v>1511.0640000000001</v>
      </c>
      <c r="P66" s="27">
        <v>0</v>
      </c>
      <c r="Q66" s="27">
        <v>1511.0640000000001</v>
      </c>
    </row>
    <row r="67" spans="1:17" ht="15" x14ac:dyDescent="0.25">
      <c r="B67" s="119" t="s">
        <v>62</v>
      </c>
      <c r="C67" s="29">
        <v>373028.19839904306</v>
      </c>
      <c r="D67" s="29">
        <v>1414.0622009569379</v>
      </c>
      <c r="E67" s="29">
        <v>374442.26060000004</v>
      </c>
      <c r="F67" s="29">
        <v>398016.49479904305</v>
      </c>
      <c r="G67" s="29">
        <v>1414.0622009569379</v>
      </c>
      <c r="H67" s="29">
        <v>399430.55699999997</v>
      </c>
      <c r="I67" s="29">
        <v>398016.49479904305</v>
      </c>
      <c r="J67" s="29">
        <v>1414.0622009569379</v>
      </c>
      <c r="K67" s="29">
        <v>399430.55699999997</v>
      </c>
      <c r="L67" s="29">
        <v>398016.49479904305</v>
      </c>
      <c r="M67" s="29">
        <v>1414.0622009569379</v>
      </c>
      <c r="N67" s="29">
        <v>399430.55699999997</v>
      </c>
      <c r="O67" s="29">
        <v>398016.49479904305</v>
      </c>
      <c r="P67" s="29">
        <v>1414.0622009569379</v>
      </c>
      <c r="Q67" s="29">
        <v>399430.55699999997</v>
      </c>
    </row>
    <row r="68" spans="1:17" ht="13.5" thickBot="1" x14ac:dyDescent="0.2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5.75" thickBot="1" x14ac:dyDescent="0.3">
      <c r="B69" s="120" t="s">
        <v>165</v>
      </c>
      <c r="C69" s="32">
        <v>582488.05555976066</v>
      </c>
      <c r="D69" s="32">
        <v>11315.205040239303</v>
      </c>
      <c r="E69" s="32">
        <v>593803.26060000004</v>
      </c>
      <c r="F69" s="32">
        <v>625517.29475976061</v>
      </c>
      <c r="G69" s="32">
        <v>11315.205040239303</v>
      </c>
      <c r="H69" s="32">
        <v>636832.49979999999</v>
      </c>
      <c r="I69" s="32">
        <v>625517.43759904301</v>
      </c>
      <c r="J69" s="32">
        <v>11315.062200956938</v>
      </c>
      <c r="K69" s="32">
        <v>636832.49979999999</v>
      </c>
      <c r="L69" s="32">
        <v>625517.43759904301</v>
      </c>
      <c r="M69" s="32">
        <v>11315.062200956938</v>
      </c>
      <c r="N69" s="32">
        <v>636832.49979999999</v>
      </c>
      <c r="O69" s="32">
        <v>625517.43759904301</v>
      </c>
      <c r="P69" s="32">
        <v>11315.062200956938</v>
      </c>
      <c r="Q69" s="32">
        <v>636832.49979999999</v>
      </c>
    </row>
    <row r="70" spans="1:17" x14ac:dyDescent="0.2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x14ac:dyDescent="0.2">
      <c r="A71">
        <v>3007</v>
      </c>
      <c r="B71" t="s">
        <v>53</v>
      </c>
      <c r="C71" s="26">
        <v>2000</v>
      </c>
      <c r="D71" s="26">
        <v>0</v>
      </c>
      <c r="E71" s="26">
        <v>2000</v>
      </c>
      <c r="F71" s="26">
        <v>2000</v>
      </c>
      <c r="G71" s="26">
        <v>0</v>
      </c>
      <c r="H71" s="26">
        <v>2000</v>
      </c>
      <c r="I71" s="26">
        <v>2000</v>
      </c>
      <c r="J71" s="26">
        <v>0</v>
      </c>
      <c r="K71" s="26">
        <v>2000</v>
      </c>
      <c r="L71" s="26">
        <v>2000</v>
      </c>
      <c r="M71" s="26">
        <v>0</v>
      </c>
      <c r="N71" s="26">
        <v>2000</v>
      </c>
      <c r="O71" s="26">
        <v>2000</v>
      </c>
      <c r="P71" s="26">
        <v>0</v>
      </c>
      <c r="Q71" s="26">
        <v>2000</v>
      </c>
    </row>
    <row r="72" spans="1:17" ht="13.5" thickBot="1" x14ac:dyDescent="0.2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5.75" thickBot="1" x14ac:dyDescent="0.3">
      <c r="B73" s="119" t="s">
        <v>166</v>
      </c>
      <c r="C73" s="31">
        <v>2000</v>
      </c>
      <c r="D73" s="31">
        <v>0</v>
      </c>
      <c r="E73" s="31">
        <v>2000</v>
      </c>
      <c r="F73" s="31">
        <v>2000</v>
      </c>
      <c r="G73" s="31">
        <v>0</v>
      </c>
      <c r="H73" s="31">
        <v>2000</v>
      </c>
      <c r="I73" s="31">
        <v>2000</v>
      </c>
      <c r="J73" s="31">
        <v>0</v>
      </c>
      <c r="K73" s="31">
        <v>2000</v>
      </c>
      <c r="L73" s="31">
        <v>2000</v>
      </c>
      <c r="M73" s="31">
        <v>0</v>
      </c>
      <c r="N73" s="31">
        <v>2000</v>
      </c>
      <c r="O73" s="31">
        <v>2000</v>
      </c>
      <c r="P73" s="31">
        <v>0</v>
      </c>
      <c r="Q73" s="31">
        <v>2000</v>
      </c>
    </row>
    <row r="74" spans="1:17" x14ac:dyDescent="0.2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>
        <v>4398</v>
      </c>
      <c r="B75" t="s">
        <v>54</v>
      </c>
      <c r="C75" s="26">
        <v>37888</v>
      </c>
      <c r="D75" s="26">
        <v>0</v>
      </c>
      <c r="E75" s="26">
        <v>37888</v>
      </c>
      <c r="F75" s="26">
        <v>92815</v>
      </c>
      <c r="G75" s="26">
        <v>0</v>
      </c>
      <c r="H75" s="26">
        <v>92815</v>
      </c>
      <c r="I75" s="26">
        <v>92815</v>
      </c>
      <c r="J75" s="26">
        <v>0</v>
      </c>
      <c r="K75" s="26">
        <v>92815</v>
      </c>
      <c r="L75" s="26">
        <v>92815</v>
      </c>
      <c r="M75" s="26">
        <v>0</v>
      </c>
      <c r="N75" s="26">
        <v>92815</v>
      </c>
      <c r="O75" s="26">
        <v>92815</v>
      </c>
      <c r="P75" s="26">
        <v>0</v>
      </c>
      <c r="Q75" s="26">
        <v>92815</v>
      </c>
    </row>
    <row r="76" spans="1:17" ht="13.5" thickBot="1" x14ac:dyDescent="0.2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5.75" thickBot="1" x14ac:dyDescent="0.3">
      <c r="B77" s="119" t="s">
        <v>166</v>
      </c>
      <c r="C77" s="31">
        <v>37888</v>
      </c>
      <c r="D77" s="31">
        <v>0</v>
      </c>
      <c r="E77" s="31">
        <v>37888</v>
      </c>
      <c r="F77" s="31">
        <v>92815</v>
      </c>
      <c r="G77" s="31">
        <v>0</v>
      </c>
      <c r="H77" s="31">
        <v>92815</v>
      </c>
      <c r="I77" s="31">
        <v>92815</v>
      </c>
      <c r="J77" s="31">
        <v>0</v>
      </c>
      <c r="K77" s="31">
        <v>92815</v>
      </c>
      <c r="L77" s="31">
        <v>92815</v>
      </c>
      <c r="M77" s="31">
        <v>0</v>
      </c>
      <c r="N77" s="31">
        <v>92815</v>
      </c>
      <c r="O77" s="31">
        <v>92815</v>
      </c>
      <c r="P77" s="31">
        <v>0</v>
      </c>
      <c r="Q77" s="31">
        <v>92815</v>
      </c>
    </row>
    <row r="78" spans="1:17" x14ac:dyDescent="0.2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x14ac:dyDescent="0.2">
      <c r="A79">
        <v>4474</v>
      </c>
      <c r="B79" t="s">
        <v>167</v>
      </c>
      <c r="C79" s="26">
        <v>112126.57680000001</v>
      </c>
      <c r="D79" s="26">
        <v>0</v>
      </c>
      <c r="E79" s="26">
        <v>112126.57680000001</v>
      </c>
      <c r="F79" s="26">
        <v>120288.95154000001</v>
      </c>
      <c r="G79" s="26">
        <v>0</v>
      </c>
      <c r="H79" s="26">
        <v>120288.95154000001</v>
      </c>
      <c r="I79" s="26">
        <v>120289.03154</v>
      </c>
      <c r="J79" s="26">
        <v>0</v>
      </c>
      <c r="K79" s="26">
        <v>120289.03154</v>
      </c>
      <c r="L79" s="26">
        <v>120289.03154</v>
      </c>
      <c r="M79" s="26">
        <v>0</v>
      </c>
      <c r="N79" s="26">
        <v>120289.03154</v>
      </c>
      <c r="O79" s="26">
        <v>120289.03154</v>
      </c>
      <c r="P79" s="26">
        <v>0</v>
      </c>
      <c r="Q79" s="26">
        <v>120289.03154</v>
      </c>
    </row>
    <row r="80" spans="1:17" x14ac:dyDescent="0.2">
      <c r="A80">
        <v>4475</v>
      </c>
      <c r="B80" t="s">
        <v>168</v>
      </c>
      <c r="C80" s="26">
        <v>14999.5</v>
      </c>
      <c r="D80" s="26">
        <v>0</v>
      </c>
      <c r="E80" s="26">
        <v>14999.5</v>
      </c>
      <c r="F80" s="26">
        <v>14999.5</v>
      </c>
      <c r="G80" s="26">
        <v>0</v>
      </c>
      <c r="H80" s="26">
        <v>14999.5</v>
      </c>
      <c r="I80" s="26">
        <v>14999.5</v>
      </c>
      <c r="J80" s="26">
        <v>0</v>
      </c>
      <c r="K80" s="26">
        <v>14999.5</v>
      </c>
      <c r="L80" s="26">
        <v>14999.5</v>
      </c>
      <c r="M80" s="26">
        <v>0</v>
      </c>
      <c r="N80" s="26">
        <v>14999.5</v>
      </c>
      <c r="O80" s="26">
        <v>14999.5</v>
      </c>
      <c r="P80" s="26">
        <v>0</v>
      </c>
      <c r="Q80" s="26">
        <v>14999.5</v>
      </c>
    </row>
    <row r="81" spans="1:17" ht="13.5" thickBot="1" x14ac:dyDescent="0.2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5.75" thickBot="1" x14ac:dyDescent="0.3">
      <c r="B82" s="119" t="s">
        <v>166</v>
      </c>
      <c r="C82" s="31">
        <v>127126.07680000001</v>
      </c>
      <c r="D82" s="31">
        <v>0</v>
      </c>
      <c r="E82" s="31">
        <v>127126.07680000001</v>
      </c>
      <c r="F82" s="31">
        <v>135288.45154000001</v>
      </c>
      <c r="G82" s="31">
        <v>0</v>
      </c>
      <c r="H82" s="31">
        <v>135288.45154000001</v>
      </c>
      <c r="I82" s="31">
        <v>135288.53154</v>
      </c>
      <c r="J82" s="31">
        <v>0</v>
      </c>
      <c r="K82" s="31">
        <v>135288.53154</v>
      </c>
      <c r="L82" s="31">
        <v>135288.53154</v>
      </c>
      <c r="M82" s="31">
        <v>0</v>
      </c>
      <c r="N82" s="31">
        <v>135288.53154</v>
      </c>
      <c r="O82" s="31">
        <v>135288.53154</v>
      </c>
      <c r="P82" s="31">
        <v>0</v>
      </c>
      <c r="Q82" s="31">
        <v>135288.53154</v>
      </c>
    </row>
    <row r="83" spans="1:17" x14ac:dyDescent="0.2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">
      <c r="A84" t="s">
        <v>169</v>
      </c>
      <c r="B84" t="s">
        <v>17</v>
      </c>
      <c r="C84" s="26">
        <v>20000</v>
      </c>
      <c r="D84" s="26">
        <v>0</v>
      </c>
      <c r="E84" s="26">
        <v>20000</v>
      </c>
      <c r="F84" s="26">
        <v>20000</v>
      </c>
      <c r="G84" s="26">
        <v>0</v>
      </c>
      <c r="H84" s="26">
        <v>20000</v>
      </c>
      <c r="I84" s="26">
        <v>20000</v>
      </c>
      <c r="J84" s="26">
        <v>0</v>
      </c>
      <c r="K84" s="26">
        <v>20000</v>
      </c>
      <c r="L84" s="26">
        <v>20000</v>
      </c>
      <c r="M84" s="26">
        <v>0</v>
      </c>
      <c r="N84" s="26">
        <v>20000</v>
      </c>
      <c r="O84" s="26">
        <v>20000</v>
      </c>
      <c r="P84" s="26">
        <v>0</v>
      </c>
      <c r="Q84" s="26">
        <v>20000</v>
      </c>
    </row>
    <row r="85" spans="1:17" x14ac:dyDescent="0.2">
      <c r="A85">
        <v>1891</v>
      </c>
      <c r="B85" t="s">
        <v>55</v>
      </c>
      <c r="C85" s="26">
        <v>811372.40800000005</v>
      </c>
      <c r="D85" s="26">
        <v>0</v>
      </c>
      <c r="E85" s="26">
        <v>811372.40800000005</v>
      </c>
      <c r="F85" s="26">
        <v>872225.33860000002</v>
      </c>
      <c r="G85" s="26">
        <v>0</v>
      </c>
      <c r="H85" s="26">
        <v>872225.33860000002</v>
      </c>
      <c r="I85" s="26">
        <v>901881.00011240004</v>
      </c>
      <c r="J85" s="26">
        <v>0</v>
      </c>
      <c r="K85" s="26">
        <v>901881.00011240004</v>
      </c>
      <c r="L85" s="26">
        <v>916311.09611419844</v>
      </c>
      <c r="M85" s="26">
        <v>0</v>
      </c>
      <c r="N85" s="26">
        <v>916311.09611419844</v>
      </c>
      <c r="O85" s="26">
        <v>933721.0069403681</v>
      </c>
      <c r="P85" s="26">
        <v>0</v>
      </c>
      <c r="Q85" s="26">
        <v>933721.0069403681</v>
      </c>
    </row>
    <row r="86" spans="1:17" ht="13.5" thickBot="1" x14ac:dyDescent="0.2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5.75" thickBot="1" x14ac:dyDescent="0.3">
      <c r="B87" s="119" t="s">
        <v>166</v>
      </c>
      <c r="C87" s="31">
        <v>831372.40800000005</v>
      </c>
      <c r="D87" s="31">
        <v>0</v>
      </c>
      <c r="E87" s="31">
        <v>831372.40800000005</v>
      </c>
      <c r="F87" s="31">
        <v>892225.33860000002</v>
      </c>
      <c r="G87" s="31">
        <v>0</v>
      </c>
      <c r="H87" s="31">
        <v>892225.33860000002</v>
      </c>
      <c r="I87" s="31">
        <v>921881.00011240004</v>
      </c>
      <c r="J87" s="31">
        <v>0</v>
      </c>
      <c r="K87" s="31">
        <v>921881.00011240004</v>
      </c>
      <c r="L87" s="31">
        <v>936311.09611419844</v>
      </c>
      <c r="M87" s="31">
        <v>0</v>
      </c>
      <c r="N87" s="31">
        <v>936311.09611419844</v>
      </c>
      <c r="O87" s="31">
        <v>953721.0069403681</v>
      </c>
      <c r="P87" s="31">
        <v>0</v>
      </c>
      <c r="Q87" s="31">
        <v>953721.0069403681</v>
      </c>
    </row>
    <row r="88" spans="1:17" x14ac:dyDescent="0.2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">
      <c r="A89">
        <v>4901</v>
      </c>
      <c r="B89" t="s">
        <v>170</v>
      </c>
      <c r="C89" s="26">
        <v>509247</v>
      </c>
      <c r="D89" s="26">
        <v>0</v>
      </c>
      <c r="E89" s="26">
        <v>509247</v>
      </c>
      <c r="F89" s="26">
        <v>673577</v>
      </c>
      <c r="G89" s="26">
        <v>0</v>
      </c>
      <c r="H89" s="26">
        <v>673577</v>
      </c>
      <c r="I89" s="26">
        <v>802692</v>
      </c>
      <c r="J89" s="26">
        <v>0</v>
      </c>
      <c r="K89" s="26">
        <v>802692</v>
      </c>
      <c r="L89" s="26">
        <v>1007833</v>
      </c>
      <c r="M89" s="26">
        <v>0</v>
      </c>
      <c r="N89" s="26">
        <v>1007833</v>
      </c>
      <c r="O89" s="26">
        <v>1138158</v>
      </c>
      <c r="P89" s="26">
        <v>0</v>
      </c>
      <c r="Q89" s="26">
        <v>1138158</v>
      </c>
    </row>
    <row r="90" spans="1:17" x14ac:dyDescent="0.2">
      <c r="A90">
        <v>4902</v>
      </c>
      <c r="B90" t="s">
        <v>171</v>
      </c>
      <c r="C90" s="26">
        <v>9460</v>
      </c>
      <c r="D90" s="26">
        <v>0</v>
      </c>
      <c r="E90" s="26">
        <v>9460</v>
      </c>
      <c r="F90" s="26">
        <v>1570</v>
      </c>
      <c r="G90" s="26">
        <v>0</v>
      </c>
      <c r="H90" s="26">
        <v>1570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</row>
    <row r="91" spans="1:17" x14ac:dyDescent="0.2">
      <c r="A91">
        <v>4903</v>
      </c>
      <c r="B91" t="s">
        <v>172</v>
      </c>
      <c r="C91" s="26">
        <v>1052377</v>
      </c>
      <c r="D91" s="26">
        <v>0</v>
      </c>
      <c r="E91" s="26">
        <v>1052377</v>
      </c>
      <c r="F91" s="26">
        <v>1043743</v>
      </c>
      <c r="G91" s="26">
        <v>0</v>
      </c>
      <c r="H91" s="26">
        <v>1043743</v>
      </c>
      <c r="I91" s="26">
        <v>1219256</v>
      </c>
      <c r="J91" s="26">
        <v>0</v>
      </c>
      <c r="K91" s="26">
        <v>1219256</v>
      </c>
      <c r="L91" s="26">
        <v>1522241</v>
      </c>
      <c r="M91" s="26">
        <v>0</v>
      </c>
      <c r="N91" s="26">
        <v>1522241</v>
      </c>
      <c r="O91" s="26">
        <v>1657166</v>
      </c>
      <c r="P91" s="26">
        <v>0</v>
      </c>
      <c r="Q91" s="26">
        <v>1657166</v>
      </c>
    </row>
    <row r="92" spans="1:17" ht="13.5" thickBot="1" x14ac:dyDescent="0.2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5.75" thickBot="1" x14ac:dyDescent="0.3">
      <c r="B93" s="119" t="s">
        <v>173</v>
      </c>
      <c r="C93" s="31">
        <v>1571084</v>
      </c>
      <c r="D93" s="31">
        <v>0</v>
      </c>
      <c r="E93" s="31">
        <v>1571084</v>
      </c>
      <c r="F93" s="31">
        <v>1718890</v>
      </c>
      <c r="G93" s="31">
        <v>0</v>
      </c>
      <c r="H93" s="31">
        <v>1718890</v>
      </c>
      <c r="I93" s="31">
        <v>2021948</v>
      </c>
      <c r="J93" s="31">
        <v>0</v>
      </c>
      <c r="K93" s="31">
        <v>2021948</v>
      </c>
      <c r="L93" s="31">
        <v>2530074</v>
      </c>
      <c r="M93" s="31">
        <v>0</v>
      </c>
      <c r="N93" s="31">
        <v>2530074</v>
      </c>
      <c r="O93" s="31">
        <v>2795324</v>
      </c>
      <c r="P93" s="31">
        <v>0</v>
      </c>
      <c r="Q93" s="31">
        <v>2795324</v>
      </c>
    </row>
    <row r="94" spans="1:17" x14ac:dyDescent="0.2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">
      <c r="A95" t="s">
        <v>174</v>
      </c>
      <c r="B95" t="s">
        <v>175</v>
      </c>
      <c r="C95" s="26">
        <v>125000</v>
      </c>
      <c r="D95" s="26">
        <v>0</v>
      </c>
      <c r="E95" s="26">
        <v>125000</v>
      </c>
      <c r="F95" s="26">
        <v>265000</v>
      </c>
      <c r="G95" s="26">
        <v>0</v>
      </c>
      <c r="H95" s="26">
        <v>265000</v>
      </c>
      <c r="I95" s="26">
        <v>484000</v>
      </c>
      <c r="J95" s="26">
        <v>0</v>
      </c>
      <c r="K95" s="26">
        <v>484000</v>
      </c>
      <c r="L95" s="26">
        <v>7000</v>
      </c>
      <c r="M95" s="26">
        <v>0</v>
      </c>
      <c r="N95" s="26">
        <v>7000</v>
      </c>
      <c r="O95" s="26">
        <v>196000</v>
      </c>
      <c r="P95" s="26">
        <v>0</v>
      </c>
      <c r="Q95" s="26">
        <v>196000</v>
      </c>
    </row>
    <row r="96" spans="1:17" ht="13.5" thickBot="1" x14ac:dyDescent="0.2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2:17" ht="15.75" thickBot="1" x14ac:dyDescent="0.3">
      <c r="B97" s="119" t="s">
        <v>333</v>
      </c>
      <c r="C97" s="32">
        <v>3424121.190359761</v>
      </c>
      <c r="D97" s="32">
        <v>21364.610040239306</v>
      </c>
      <c r="E97" s="32">
        <v>3445485.8004000001</v>
      </c>
      <c r="F97" s="32">
        <v>3918491.4431797606</v>
      </c>
      <c r="G97" s="32">
        <v>70734.321060239308</v>
      </c>
      <c r="H97" s="32">
        <v>3989225.7642399999</v>
      </c>
      <c r="I97" s="32">
        <v>4471973.327531443</v>
      </c>
      <c r="J97" s="32">
        <v>70734.178220956936</v>
      </c>
      <c r="K97" s="32">
        <v>4542707.5057523996</v>
      </c>
      <c r="L97" s="32">
        <v>4516198.6735332413</v>
      </c>
      <c r="M97" s="32">
        <v>70734.178220956936</v>
      </c>
      <c r="N97" s="32">
        <v>4586932.8517541988</v>
      </c>
      <c r="O97" s="32">
        <v>4989698.5843594112</v>
      </c>
      <c r="P97" s="32">
        <v>70734.178220956936</v>
      </c>
      <c r="Q97" s="32">
        <v>5060432.7625803687</v>
      </c>
    </row>
  </sheetData>
  <mergeCells count="15">
    <mergeCell ref="C4:E4"/>
    <mergeCell ref="F4:H4"/>
    <mergeCell ref="I4:K4"/>
    <mergeCell ref="C6:E6"/>
    <mergeCell ref="O5:Q5"/>
    <mergeCell ref="F6:H6"/>
    <mergeCell ref="I6:K6"/>
    <mergeCell ref="L6:N6"/>
    <mergeCell ref="C5:E5"/>
    <mergeCell ref="O6:Q6"/>
    <mergeCell ref="L4:N4"/>
    <mergeCell ref="O4:Q4"/>
    <mergeCell ref="F5:H5"/>
    <mergeCell ref="I5:K5"/>
    <mergeCell ref="L5:N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2">
    <tabColor theme="5" tint="0.59999389629810485"/>
  </sheetPr>
  <dimension ref="A1:D17"/>
  <sheetViews>
    <sheetView workbookViewId="0">
      <selection activeCell="A9" sqref="A9:D10"/>
    </sheetView>
  </sheetViews>
  <sheetFormatPr defaultRowHeight="12.75" x14ac:dyDescent="0.2"/>
  <cols>
    <col min="1" max="1" width="63" bestFit="1" customWidth="1"/>
    <col min="2" max="2" width="21.5703125" customWidth="1"/>
    <col min="3" max="3" width="15" customWidth="1"/>
    <col min="4" max="4" width="14.85546875" customWidth="1"/>
  </cols>
  <sheetData>
    <row r="1" spans="1:4" s="16" customFormat="1" x14ac:dyDescent="0.2"/>
    <row r="2" spans="1:4" s="16" customFormat="1" ht="20.100000000000001" customHeight="1" x14ac:dyDescent="0.25">
      <c r="A2" s="36" t="s">
        <v>763</v>
      </c>
    </row>
    <row r="3" spans="1:4" x14ac:dyDescent="0.2">
      <c r="D3" s="19"/>
    </row>
    <row r="4" spans="1:4" ht="15" x14ac:dyDescent="0.25">
      <c r="A4" s="142" t="s">
        <v>460</v>
      </c>
      <c r="B4" s="300" t="s">
        <v>585</v>
      </c>
      <c r="C4" s="302" t="s">
        <v>586</v>
      </c>
      <c r="D4" s="302" t="s">
        <v>762</v>
      </c>
    </row>
    <row r="5" spans="1:4" ht="15" x14ac:dyDescent="0.25">
      <c r="A5" s="143" t="s">
        <v>587</v>
      </c>
      <c r="B5" s="301"/>
      <c r="C5" s="303"/>
      <c r="D5" s="303"/>
    </row>
    <row r="6" spans="1:4" ht="15" x14ac:dyDescent="0.25">
      <c r="A6" s="144" t="s">
        <v>167</v>
      </c>
      <c r="B6" s="144"/>
      <c r="C6" s="145"/>
      <c r="D6" s="162" t="s">
        <v>1</v>
      </c>
    </row>
    <row r="7" spans="1:4" x14ac:dyDescent="0.2">
      <c r="A7" s="148" t="s">
        <v>623</v>
      </c>
      <c r="B7" s="148" t="s">
        <v>624</v>
      </c>
      <c r="C7" s="160">
        <v>1</v>
      </c>
      <c r="D7" s="164">
        <v>95921.667882000009</v>
      </c>
    </row>
    <row r="8" spans="1:4" ht="15" x14ac:dyDescent="0.25">
      <c r="A8" s="144" t="s">
        <v>625</v>
      </c>
      <c r="B8" s="155"/>
      <c r="C8" s="156"/>
      <c r="D8" s="151"/>
    </row>
    <row r="9" spans="1:4" ht="15" x14ac:dyDescent="0.25">
      <c r="A9" s="157" t="s">
        <v>505</v>
      </c>
      <c r="B9" s="149" t="s">
        <v>465</v>
      </c>
      <c r="C9" s="160">
        <v>1</v>
      </c>
      <c r="D9" s="151">
        <v>55486.785240000005</v>
      </c>
    </row>
    <row r="10" spans="1:4" ht="15" x14ac:dyDescent="0.25">
      <c r="A10" s="157" t="s">
        <v>506</v>
      </c>
      <c r="B10" s="149" t="s">
        <v>626</v>
      </c>
      <c r="C10" s="160">
        <v>1</v>
      </c>
      <c r="D10" s="151">
        <v>47199.767886000001</v>
      </c>
    </row>
    <row r="11" spans="1:4" ht="15" x14ac:dyDescent="0.25">
      <c r="A11" s="157" t="s">
        <v>507</v>
      </c>
      <c r="B11" s="149" t="s">
        <v>607</v>
      </c>
      <c r="C11" s="160">
        <v>1</v>
      </c>
      <c r="D11" s="151">
        <v>40255.415856</v>
      </c>
    </row>
    <row r="12" spans="1:4" ht="15" x14ac:dyDescent="0.25">
      <c r="A12" s="157" t="s">
        <v>508</v>
      </c>
      <c r="B12" s="149" t="s">
        <v>477</v>
      </c>
      <c r="C12" s="160">
        <v>1</v>
      </c>
      <c r="D12" s="151">
        <v>36612.009243</v>
      </c>
    </row>
    <row r="13" spans="1:4" ht="15" x14ac:dyDescent="0.25">
      <c r="A13" s="157" t="s">
        <v>510</v>
      </c>
      <c r="B13" s="149" t="s">
        <v>477</v>
      </c>
      <c r="C13" s="160">
        <v>1</v>
      </c>
      <c r="D13" s="151">
        <v>36612.009243</v>
      </c>
    </row>
    <row r="14" spans="1:4" ht="15" x14ac:dyDescent="0.25">
      <c r="A14" s="157" t="s">
        <v>509</v>
      </c>
      <c r="B14" s="149" t="s">
        <v>467</v>
      </c>
      <c r="C14" s="160">
        <v>1</v>
      </c>
      <c r="D14" s="151">
        <v>33922.601675999998</v>
      </c>
    </row>
    <row r="15" spans="1:4" ht="15" x14ac:dyDescent="0.25">
      <c r="A15" s="144"/>
      <c r="B15" s="155"/>
      <c r="C15" s="156"/>
      <c r="D15" s="151"/>
    </row>
    <row r="16" spans="1:4" ht="15" x14ac:dyDescent="0.25">
      <c r="A16" s="157"/>
      <c r="B16" s="149"/>
      <c r="C16" s="152"/>
      <c r="D16" s="151"/>
    </row>
    <row r="17" spans="1:4" ht="15" x14ac:dyDescent="0.25">
      <c r="A17" s="144"/>
      <c r="B17" s="147"/>
      <c r="C17" s="280">
        <f>SUM(C7:C16)</f>
        <v>7</v>
      </c>
      <c r="D17" s="159">
        <f>SUM(D7:D16)</f>
        <v>346010.25702600001</v>
      </c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0">
    <tabColor theme="5" tint="0.59999389629810485"/>
  </sheetPr>
  <dimension ref="A1:T63"/>
  <sheetViews>
    <sheetView zoomScale="80" zoomScaleNormal="80" workbookViewId="0">
      <pane ySplit="7" topLeftCell="A8" activePane="bottomLeft" state="frozen"/>
      <selection pane="bottomLeft" activeCell="E56" sqref="E56"/>
    </sheetView>
  </sheetViews>
  <sheetFormatPr defaultRowHeight="12.75" x14ac:dyDescent="0.2"/>
  <cols>
    <col min="4" max="4" width="9" customWidth="1"/>
    <col min="5" max="5" width="37.42578125" customWidth="1"/>
    <col min="6" max="32" width="16.140625" customWidth="1"/>
    <col min="33" max="33" width="14.42578125" bestFit="1" customWidth="1"/>
    <col min="34" max="35" width="14.42578125" customWidth="1"/>
  </cols>
  <sheetData>
    <row r="1" spans="1:20" s="16" customFormat="1" x14ac:dyDescent="0.2"/>
    <row r="2" spans="1:20" s="16" customFormat="1" ht="20.100000000000001" customHeight="1" x14ac:dyDescent="0.25">
      <c r="A2" s="36" t="s">
        <v>732</v>
      </c>
    </row>
    <row r="3" spans="1:20" s="16" customFormat="1" ht="20.100000000000001" customHeight="1" x14ac:dyDescent="0.25">
      <c r="D3" s="36"/>
    </row>
    <row r="4" spans="1:20" ht="15" x14ac:dyDescent="0.25">
      <c r="A4" s="11"/>
      <c r="B4" s="11"/>
      <c r="C4" s="11"/>
      <c r="D4" s="11"/>
      <c r="E4" s="11"/>
      <c r="F4" s="308" t="s">
        <v>84</v>
      </c>
      <c r="G4" s="295"/>
      <c r="H4" s="309"/>
      <c r="I4" s="308" t="s">
        <v>132</v>
      </c>
      <c r="J4" s="295"/>
      <c r="K4" s="309"/>
      <c r="L4" s="304" t="s">
        <v>315</v>
      </c>
      <c r="M4" s="296"/>
      <c r="N4" s="305"/>
      <c r="O4" s="304" t="s">
        <v>411</v>
      </c>
      <c r="P4" s="296"/>
      <c r="Q4" s="305"/>
      <c r="R4" s="304" t="s">
        <v>417</v>
      </c>
      <c r="S4" s="296"/>
      <c r="T4" s="305"/>
    </row>
    <row r="5" spans="1:20" ht="15" customHeight="1" x14ac:dyDescent="0.2">
      <c r="A5" s="11"/>
      <c r="B5" s="11"/>
      <c r="C5" s="11"/>
      <c r="D5" s="11"/>
      <c r="E5" s="11"/>
      <c r="F5" s="306" t="s">
        <v>144</v>
      </c>
      <c r="G5" s="297"/>
      <c r="H5" s="307"/>
      <c r="I5" s="310" t="s">
        <v>0</v>
      </c>
      <c r="J5" s="298"/>
      <c r="K5" s="311"/>
      <c r="L5" s="312" t="s">
        <v>0</v>
      </c>
      <c r="M5" s="299"/>
      <c r="N5" s="313"/>
      <c r="O5" s="312" t="s">
        <v>0</v>
      </c>
      <c r="P5" s="299"/>
      <c r="Q5" s="313"/>
      <c r="R5" s="312" t="s">
        <v>0</v>
      </c>
      <c r="S5" s="299"/>
      <c r="T5" s="313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183</v>
      </c>
      <c r="E6" s="12" t="s">
        <v>143</v>
      </c>
      <c r="F6" s="308" t="s">
        <v>1</v>
      </c>
      <c r="G6" s="295"/>
      <c r="H6" s="309"/>
      <c r="I6" s="308" t="s">
        <v>1</v>
      </c>
      <c r="J6" s="295"/>
      <c r="K6" s="309"/>
      <c r="L6" s="304" t="s">
        <v>1</v>
      </c>
      <c r="M6" s="296"/>
      <c r="N6" s="305"/>
      <c r="O6" s="304" t="s">
        <v>1</v>
      </c>
      <c r="P6" s="296"/>
      <c r="Q6" s="305"/>
      <c r="R6" s="304" t="s">
        <v>1</v>
      </c>
      <c r="S6" s="296"/>
      <c r="T6" s="305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ht="15" x14ac:dyDescent="0.25">
      <c r="A8" s="10" t="s">
        <v>180</v>
      </c>
      <c r="B8" s="10" t="s">
        <v>733</v>
      </c>
      <c r="C8">
        <v>5017</v>
      </c>
      <c r="D8" s="15" t="s">
        <v>179</v>
      </c>
      <c r="E8" s="10" t="s">
        <v>59</v>
      </c>
      <c r="F8" s="34">
        <v>-2631970.9049999998</v>
      </c>
      <c r="G8" s="34">
        <v>0</v>
      </c>
      <c r="H8" s="34">
        <v>-2631970.9049999998</v>
      </c>
      <c r="I8" s="35">
        <v>-2898915.9049999998</v>
      </c>
      <c r="J8" s="35">
        <v>0</v>
      </c>
      <c r="K8" s="35">
        <v>-2898915.9049999998</v>
      </c>
      <c r="L8" s="34">
        <v>-3043861.7002499998</v>
      </c>
      <c r="M8" s="34">
        <v>0</v>
      </c>
      <c r="N8" s="34">
        <v>-3043861.7002499998</v>
      </c>
      <c r="O8" s="34">
        <v>-3104738.9342549997</v>
      </c>
      <c r="P8" s="34">
        <v>0</v>
      </c>
      <c r="Q8" s="34">
        <v>-3104738.9342549997</v>
      </c>
      <c r="R8" s="34">
        <v>-3166833.7129400996</v>
      </c>
      <c r="S8" s="34">
        <v>0</v>
      </c>
      <c r="T8" s="34">
        <v>-3166833.7129400996</v>
      </c>
    </row>
    <row r="9" spans="1:20" ht="15" x14ac:dyDescent="0.25">
      <c r="A9" s="10" t="s">
        <v>180</v>
      </c>
      <c r="B9" s="10" t="s">
        <v>734</v>
      </c>
      <c r="C9">
        <v>5983</v>
      </c>
      <c r="D9" s="15" t="s">
        <v>179</v>
      </c>
      <c r="E9" s="10" t="s">
        <v>137</v>
      </c>
      <c r="F9" s="26">
        <v>-2653765</v>
      </c>
      <c r="G9" s="26">
        <v>0</v>
      </c>
      <c r="H9" s="26">
        <v>-2653765</v>
      </c>
      <c r="I9" s="29">
        <v>-2807941</v>
      </c>
      <c r="J9" s="29">
        <v>0</v>
      </c>
      <c r="K9" s="29">
        <v>-2807941</v>
      </c>
      <c r="L9" s="26">
        <v>-2948338.0500000003</v>
      </c>
      <c r="M9" s="26">
        <v>0</v>
      </c>
      <c r="N9" s="26">
        <v>-2948338.0500000003</v>
      </c>
      <c r="O9" s="26">
        <v>-3007304.8110000007</v>
      </c>
      <c r="P9" s="26">
        <v>0</v>
      </c>
      <c r="Q9" s="26">
        <v>-3007304.8110000007</v>
      </c>
      <c r="R9" s="26">
        <v>-3067450.9072200004</v>
      </c>
      <c r="S9" s="26">
        <v>0</v>
      </c>
      <c r="T9" s="26">
        <v>-3067450.9072200004</v>
      </c>
    </row>
    <row r="10" spans="1:20" ht="15" x14ac:dyDescent="0.25">
      <c r="A10" s="10" t="s">
        <v>180</v>
      </c>
      <c r="B10" s="10" t="s">
        <v>733</v>
      </c>
      <c r="C10">
        <v>5011</v>
      </c>
      <c r="D10" s="15" t="s">
        <v>179</v>
      </c>
      <c r="E10" s="10" t="s">
        <v>146</v>
      </c>
      <c r="F10" s="26">
        <v>-2986669</v>
      </c>
      <c r="G10" s="26">
        <v>0</v>
      </c>
      <c r="H10" s="26">
        <v>-2986669</v>
      </c>
      <c r="I10" s="29">
        <v>-3210978</v>
      </c>
      <c r="J10" s="29">
        <v>0</v>
      </c>
      <c r="K10" s="29">
        <v>-3210978</v>
      </c>
      <c r="L10" s="26">
        <v>-3371526.9000000004</v>
      </c>
      <c r="M10" s="26">
        <v>0</v>
      </c>
      <c r="N10" s="26">
        <v>-3371526.9000000004</v>
      </c>
      <c r="O10" s="26">
        <v>-3438957.4380000005</v>
      </c>
      <c r="P10" s="26">
        <v>0</v>
      </c>
      <c r="Q10" s="26">
        <v>-3438957.4380000005</v>
      </c>
      <c r="R10" s="26">
        <v>-3507736.5867600008</v>
      </c>
      <c r="S10" s="26">
        <v>0</v>
      </c>
      <c r="T10" s="26">
        <v>-3507736.5867600008</v>
      </c>
    </row>
    <row r="11" spans="1:20" ht="15" x14ac:dyDescent="0.25">
      <c r="A11" s="10"/>
      <c r="B11" s="10"/>
      <c r="D11" s="15"/>
      <c r="E11" s="10"/>
      <c r="F11" s="26"/>
      <c r="G11" s="26"/>
      <c r="H11" s="26"/>
      <c r="I11" s="29"/>
      <c r="J11" s="29"/>
      <c r="K11" s="29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5" x14ac:dyDescent="0.25">
      <c r="A12" s="10" t="s">
        <v>180</v>
      </c>
      <c r="B12" s="10" t="s">
        <v>734</v>
      </c>
      <c r="C12">
        <v>5183</v>
      </c>
      <c r="D12" s="15" t="s">
        <v>179</v>
      </c>
      <c r="E12" s="10" t="s">
        <v>147</v>
      </c>
      <c r="F12" s="26">
        <v>-540000</v>
      </c>
      <c r="G12" s="26">
        <v>0</v>
      </c>
      <c r="H12" s="26">
        <v>-540000</v>
      </c>
      <c r="I12" s="29">
        <v>-603612</v>
      </c>
      <c r="J12" s="29">
        <v>0</v>
      </c>
      <c r="K12" s="29">
        <v>-603612</v>
      </c>
      <c r="L12" s="26">
        <v>-603612</v>
      </c>
      <c r="M12" s="26">
        <v>0</v>
      </c>
      <c r="N12" s="26">
        <v>-603612</v>
      </c>
      <c r="O12" s="26">
        <v>-603612</v>
      </c>
      <c r="P12" s="26">
        <v>0</v>
      </c>
      <c r="Q12" s="26">
        <v>-603612</v>
      </c>
      <c r="R12" s="26">
        <v>-603612</v>
      </c>
      <c r="S12" s="26">
        <v>0</v>
      </c>
      <c r="T12" s="26">
        <v>-603612</v>
      </c>
    </row>
    <row r="13" spans="1:20" ht="15" x14ac:dyDescent="0.25">
      <c r="A13" s="10"/>
      <c r="B13" s="10"/>
      <c r="D13" s="15"/>
      <c r="E13" s="10"/>
      <c r="F13" s="26"/>
      <c r="G13" s="26"/>
      <c r="H13" s="26"/>
      <c r="I13" s="29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15" x14ac:dyDescent="0.25">
      <c r="A14" t="s">
        <v>180</v>
      </c>
      <c r="B14" t="s">
        <v>734</v>
      </c>
      <c r="C14">
        <v>5981</v>
      </c>
      <c r="D14" s="15" t="s">
        <v>179</v>
      </c>
      <c r="E14" s="10" t="s">
        <v>148</v>
      </c>
      <c r="F14" s="26">
        <v>-23285070.332399998</v>
      </c>
      <c r="G14" s="26">
        <v>0</v>
      </c>
      <c r="H14" s="26">
        <v>-23285070.332399998</v>
      </c>
      <c r="I14" s="29">
        <v>-25123493.290353734</v>
      </c>
      <c r="J14" s="29">
        <v>0</v>
      </c>
      <c r="K14" s="29">
        <v>-25123493.290353734</v>
      </c>
      <c r="L14" s="26">
        <v>-26187769.437186107</v>
      </c>
      <c r="M14" s="26">
        <v>0</v>
      </c>
      <c r="N14" s="26">
        <v>-26187769.437186107</v>
      </c>
      <c r="O14" s="26">
        <v>-27243188.659165889</v>
      </c>
      <c r="P14" s="26">
        <v>0</v>
      </c>
      <c r="Q14" s="26">
        <v>-27243188.659165889</v>
      </c>
      <c r="R14" s="26">
        <v>-28341143.376075704</v>
      </c>
      <c r="S14" s="26">
        <v>0</v>
      </c>
      <c r="T14" s="26">
        <v>-28341143.376075704</v>
      </c>
    </row>
    <row r="15" spans="1:20" ht="15" x14ac:dyDescent="0.25">
      <c r="A15" s="10"/>
      <c r="B15" s="10"/>
      <c r="D15" s="15"/>
      <c r="E15" s="10"/>
      <c r="F15" s="26"/>
      <c r="G15" s="26"/>
      <c r="H15" s="26"/>
      <c r="I15" s="29"/>
      <c r="J15" s="29"/>
      <c r="K15" s="29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5" x14ac:dyDescent="0.25">
      <c r="A16" t="s">
        <v>180</v>
      </c>
      <c r="B16" t="s">
        <v>734</v>
      </c>
      <c r="C16">
        <v>5982</v>
      </c>
      <c r="D16" s="15" t="s">
        <v>179</v>
      </c>
      <c r="E16" s="10" t="s">
        <v>99</v>
      </c>
      <c r="F16" s="26">
        <v>-87007.629183018289</v>
      </c>
      <c r="G16" s="26">
        <v>0</v>
      </c>
      <c r="H16" s="26">
        <v>-87007.629183018289</v>
      </c>
      <c r="I16" s="29">
        <v>-129413.62918301829</v>
      </c>
      <c r="J16" s="29">
        <v>0</v>
      </c>
      <c r="K16" s="29">
        <v>-129413.62918301829</v>
      </c>
      <c r="L16" s="26">
        <v>-99999.51999999999</v>
      </c>
      <c r="M16" s="26">
        <v>0</v>
      </c>
      <c r="N16" s="26">
        <v>-99999.51999999999</v>
      </c>
      <c r="O16" s="26">
        <v>-99999.51999999999</v>
      </c>
      <c r="P16" s="26">
        <v>0</v>
      </c>
      <c r="Q16" s="26">
        <v>-99999.51999999999</v>
      </c>
      <c r="R16" s="26">
        <v>-99999.51999999999</v>
      </c>
      <c r="S16" s="26">
        <v>0</v>
      </c>
      <c r="T16" s="26">
        <v>-99999.51999999999</v>
      </c>
    </row>
    <row r="17" spans="1:20" ht="15" x14ac:dyDescent="0.25">
      <c r="A17" s="10"/>
      <c r="B17" s="10"/>
      <c r="D17" s="15"/>
      <c r="E17" s="10"/>
      <c r="F17" s="26"/>
      <c r="G17" s="26"/>
      <c r="H17" s="26"/>
      <c r="I17" s="29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5" x14ac:dyDescent="0.25">
      <c r="A18" t="s">
        <v>180</v>
      </c>
      <c r="B18" t="s">
        <v>734</v>
      </c>
      <c r="C18">
        <v>5984</v>
      </c>
      <c r="D18" s="15" t="s">
        <v>179</v>
      </c>
      <c r="E18" s="10" t="s">
        <v>149</v>
      </c>
      <c r="F18" s="26">
        <v>805840.10333333327</v>
      </c>
      <c r="G18" s="26">
        <v>0</v>
      </c>
      <c r="H18" s="26">
        <v>805840.10333333327</v>
      </c>
      <c r="I18" s="29">
        <v>55813</v>
      </c>
      <c r="J18" s="29">
        <v>0</v>
      </c>
      <c r="K18" s="29">
        <v>55813</v>
      </c>
      <c r="L18" s="26">
        <v>5860</v>
      </c>
      <c r="M18" s="26">
        <v>0</v>
      </c>
      <c r="N18" s="26">
        <v>5860</v>
      </c>
      <c r="O18" s="26">
        <v>5860</v>
      </c>
      <c r="P18" s="26">
        <v>0</v>
      </c>
      <c r="Q18" s="26">
        <v>5860</v>
      </c>
      <c r="R18" s="26">
        <v>5860</v>
      </c>
      <c r="S18" s="26">
        <v>0</v>
      </c>
      <c r="T18" s="26">
        <v>5860</v>
      </c>
    </row>
    <row r="19" spans="1:20" ht="15" x14ac:dyDescent="0.25">
      <c r="A19" s="10"/>
      <c r="B19" s="10"/>
      <c r="D19" s="15"/>
      <c r="E19" s="10"/>
      <c r="F19" s="26"/>
      <c r="G19" s="26"/>
      <c r="H19" s="26"/>
      <c r="I19" s="29"/>
      <c r="J19" s="29"/>
      <c r="K19" s="29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5" x14ac:dyDescent="0.25">
      <c r="A20" t="s">
        <v>180</v>
      </c>
      <c r="B20" t="s">
        <v>733</v>
      </c>
      <c r="C20">
        <v>5180</v>
      </c>
      <c r="D20" s="15" t="s">
        <v>179</v>
      </c>
      <c r="E20" s="10" t="s">
        <v>387</v>
      </c>
      <c r="F20" s="26">
        <v>-2226557</v>
      </c>
      <c r="G20" s="26">
        <v>0</v>
      </c>
      <c r="H20" s="26">
        <v>-2226557</v>
      </c>
      <c r="I20" s="29">
        <v>-1907932</v>
      </c>
      <c r="J20" s="29">
        <v>0</v>
      </c>
      <c r="K20" s="29">
        <v>-1907932</v>
      </c>
      <c r="L20" s="26">
        <v>-1946090.6400000001</v>
      </c>
      <c r="M20" s="26">
        <v>0</v>
      </c>
      <c r="N20" s="26">
        <v>-1946090.6400000001</v>
      </c>
      <c r="O20" s="26">
        <v>-1985012.4528000001</v>
      </c>
      <c r="P20" s="26">
        <v>0</v>
      </c>
      <c r="Q20" s="26">
        <v>-1985012.4528000001</v>
      </c>
      <c r="R20" s="26">
        <v>-2024712.7018560001</v>
      </c>
      <c r="S20" s="26">
        <v>0</v>
      </c>
      <c r="T20" s="26">
        <v>-2024712.7018560001</v>
      </c>
    </row>
    <row r="21" spans="1:20" ht="15" x14ac:dyDescent="0.25">
      <c r="A21" t="s">
        <v>180</v>
      </c>
      <c r="B21" t="s">
        <v>735</v>
      </c>
      <c r="C21">
        <v>5180</v>
      </c>
      <c r="D21" s="15" t="s">
        <v>179</v>
      </c>
      <c r="E21" s="10" t="s">
        <v>388</v>
      </c>
      <c r="F21" s="26">
        <v>0</v>
      </c>
      <c r="G21" s="26">
        <v>0</v>
      </c>
      <c r="H21" s="26">
        <v>0</v>
      </c>
      <c r="I21" s="29">
        <v>-28943</v>
      </c>
      <c r="J21" s="29">
        <v>0</v>
      </c>
      <c r="K21" s="29">
        <v>-28943</v>
      </c>
      <c r="L21" s="26">
        <v>-28943</v>
      </c>
      <c r="M21" s="26">
        <v>0</v>
      </c>
      <c r="N21" s="26">
        <v>-28943</v>
      </c>
      <c r="O21" s="26">
        <v>-28943</v>
      </c>
      <c r="P21" s="26">
        <v>0</v>
      </c>
      <c r="Q21" s="26">
        <v>-28943</v>
      </c>
      <c r="R21" s="26">
        <v>-28943</v>
      </c>
      <c r="S21" s="26">
        <v>0</v>
      </c>
      <c r="T21" s="26">
        <v>-28943</v>
      </c>
    </row>
    <row r="22" spans="1:20" ht="15" x14ac:dyDescent="0.25">
      <c r="A22" s="10"/>
      <c r="B22" s="10"/>
      <c r="D22" s="15"/>
      <c r="E22" s="10"/>
      <c r="F22" s="26"/>
      <c r="G22" s="26"/>
      <c r="H22" s="26"/>
      <c r="I22" s="29"/>
      <c r="J22" s="29"/>
      <c r="K22" s="29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5" x14ac:dyDescent="0.25">
      <c r="A23" s="10" t="s">
        <v>180</v>
      </c>
      <c r="B23" s="10" t="s">
        <v>190</v>
      </c>
      <c r="C23" s="275" t="s">
        <v>736</v>
      </c>
      <c r="D23" s="15" t="s">
        <v>179</v>
      </c>
      <c r="E23" s="10" t="s">
        <v>114</v>
      </c>
      <c r="F23" s="26">
        <v>-1710602</v>
      </c>
      <c r="G23" s="26">
        <v>0</v>
      </c>
      <c r="H23" s="26">
        <v>-1710602</v>
      </c>
      <c r="I23" s="29">
        <v>-1710602</v>
      </c>
      <c r="J23" s="29">
        <v>0</v>
      </c>
      <c r="K23" s="29">
        <v>-1710602</v>
      </c>
      <c r="L23" s="26">
        <v>-1710602</v>
      </c>
      <c r="M23" s="26">
        <v>0</v>
      </c>
      <c r="N23" s="26">
        <v>-1710602</v>
      </c>
      <c r="O23" s="26">
        <v>-1710602</v>
      </c>
      <c r="P23" s="26">
        <v>0</v>
      </c>
      <c r="Q23" s="26">
        <v>-1710602</v>
      </c>
      <c r="R23" s="26">
        <v>-1710602</v>
      </c>
      <c r="S23" s="26">
        <v>0</v>
      </c>
      <c r="T23" s="26">
        <v>-1710602</v>
      </c>
    </row>
    <row r="24" spans="1:20" ht="15" x14ac:dyDescent="0.25">
      <c r="A24" s="126" t="s">
        <v>180</v>
      </c>
      <c r="B24" s="126" t="s">
        <v>737</v>
      </c>
      <c r="C24">
        <v>5072</v>
      </c>
      <c r="D24" s="15" t="s">
        <v>179</v>
      </c>
      <c r="E24" t="s">
        <v>457</v>
      </c>
      <c r="F24" s="26">
        <v>-424290</v>
      </c>
      <c r="G24" s="26">
        <v>0</v>
      </c>
      <c r="H24" s="26">
        <v>-424290</v>
      </c>
      <c r="I24" s="29">
        <v>-248923</v>
      </c>
      <c r="J24" s="29">
        <v>0</v>
      </c>
      <c r="K24" s="29">
        <v>-248923</v>
      </c>
      <c r="L24" s="26">
        <v>-248923</v>
      </c>
      <c r="M24" s="26">
        <v>0</v>
      </c>
      <c r="N24" s="26">
        <v>-248923</v>
      </c>
      <c r="O24" s="26">
        <v>-248923</v>
      </c>
      <c r="P24" s="26">
        <v>0</v>
      </c>
      <c r="Q24" s="26">
        <v>-248923</v>
      </c>
      <c r="R24" s="26">
        <v>-248923</v>
      </c>
      <c r="S24" s="26">
        <v>0</v>
      </c>
      <c r="T24" s="26">
        <v>-248923</v>
      </c>
    </row>
    <row r="25" spans="1:20" ht="15" x14ac:dyDescent="0.25">
      <c r="A25" s="10" t="s">
        <v>180</v>
      </c>
      <c r="B25" s="10" t="s">
        <v>737</v>
      </c>
      <c r="C25">
        <v>5200</v>
      </c>
      <c r="D25" s="15" t="s">
        <v>179</v>
      </c>
      <c r="E25" s="10" t="s">
        <v>151</v>
      </c>
      <c r="F25" s="26">
        <v>0</v>
      </c>
      <c r="G25" s="26">
        <v>0</v>
      </c>
      <c r="H25" s="26">
        <v>0</v>
      </c>
      <c r="I25" s="29">
        <v>0</v>
      </c>
      <c r="J25" s="29">
        <v>0</v>
      </c>
      <c r="K25" s="29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</row>
    <row r="26" spans="1:20" ht="15" x14ac:dyDescent="0.25">
      <c r="A26" s="10" t="s">
        <v>184</v>
      </c>
      <c r="B26" s="10" t="s">
        <v>738</v>
      </c>
      <c r="C26">
        <v>5202</v>
      </c>
      <c r="D26" s="15" t="s">
        <v>179</v>
      </c>
      <c r="E26" s="10" t="s">
        <v>57</v>
      </c>
      <c r="F26" s="26">
        <v>-295577.66121200001</v>
      </c>
      <c r="G26" s="26">
        <v>0</v>
      </c>
      <c r="H26" s="26">
        <v>-295577.66121200001</v>
      </c>
      <c r="I26" s="29">
        <v>-297247.52040520002</v>
      </c>
      <c r="J26" s="29">
        <v>0</v>
      </c>
      <c r="K26" s="29">
        <v>-297247.52040520002</v>
      </c>
      <c r="L26" s="26">
        <v>-257909</v>
      </c>
      <c r="M26" s="26">
        <v>0</v>
      </c>
      <c r="N26" s="26">
        <v>-257909</v>
      </c>
      <c r="O26" s="26">
        <v>-213442</v>
      </c>
      <c r="P26" s="26">
        <v>0</v>
      </c>
      <c r="Q26" s="26">
        <v>-213442</v>
      </c>
      <c r="R26" s="26">
        <v>-213442</v>
      </c>
      <c r="S26" s="26">
        <v>0</v>
      </c>
      <c r="T26" s="26">
        <v>-213442</v>
      </c>
    </row>
    <row r="27" spans="1:20" ht="15" x14ac:dyDescent="0.25">
      <c r="A27" s="10" t="s">
        <v>180</v>
      </c>
      <c r="B27" s="10" t="s">
        <v>739</v>
      </c>
      <c r="C27">
        <v>5806</v>
      </c>
      <c r="D27" s="15" t="s">
        <v>179</v>
      </c>
      <c r="E27" s="10" t="s">
        <v>152</v>
      </c>
      <c r="F27" s="26">
        <v>-21923</v>
      </c>
      <c r="G27" s="26">
        <v>0</v>
      </c>
      <c r="H27" s="26">
        <v>-21923</v>
      </c>
      <c r="I27" s="29">
        <v>-190070</v>
      </c>
      <c r="J27" s="29">
        <v>0</v>
      </c>
      <c r="K27" s="29">
        <v>-190070</v>
      </c>
      <c r="L27" s="26">
        <v>-142552.49999999997</v>
      </c>
      <c r="M27" s="26">
        <v>0</v>
      </c>
      <c r="N27" s="26">
        <v>-142552.49999999997</v>
      </c>
      <c r="O27" s="26">
        <v>-112314.09090909091</v>
      </c>
      <c r="P27" s="26">
        <v>0</v>
      </c>
      <c r="Q27" s="26">
        <v>-112314.09090909091</v>
      </c>
      <c r="R27" s="26">
        <v>-107994.31818181816</v>
      </c>
      <c r="S27" s="26">
        <v>0</v>
      </c>
      <c r="T27" s="26">
        <v>-107994.31818181816</v>
      </c>
    </row>
    <row r="28" spans="1:20" ht="15" x14ac:dyDescent="0.25">
      <c r="A28" s="10"/>
      <c r="B28" s="10"/>
      <c r="D28" s="15"/>
      <c r="E28" s="10"/>
      <c r="F28" s="26"/>
      <c r="G28" s="26"/>
      <c r="H28" s="26"/>
      <c r="I28" s="29"/>
      <c r="J28" s="29"/>
      <c r="K28" s="29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5" x14ac:dyDescent="0.25">
      <c r="A29" s="10" t="s">
        <v>201</v>
      </c>
      <c r="B29" s="10" t="s">
        <v>204</v>
      </c>
      <c r="C29">
        <v>1970</v>
      </c>
      <c r="D29" s="15" t="s">
        <v>740</v>
      </c>
      <c r="E29" s="10" t="s">
        <v>337</v>
      </c>
      <c r="F29" s="26">
        <v>0</v>
      </c>
      <c r="G29" s="26">
        <v>0</v>
      </c>
      <c r="H29" s="26">
        <v>0</v>
      </c>
      <c r="I29" s="29">
        <v>0</v>
      </c>
      <c r="J29" s="29">
        <v>49288</v>
      </c>
      <c r="K29" s="29">
        <v>49288</v>
      </c>
      <c r="L29" s="26">
        <v>0</v>
      </c>
      <c r="M29" s="26">
        <v>49288</v>
      </c>
      <c r="N29" s="26">
        <v>49288</v>
      </c>
      <c r="O29" s="26">
        <v>0</v>
      </c>
      <c r="P29" s="26">
        <v>49288</v>
      </c>
      <c r="Q29" s="26">
        <v>49288</v>
      </c>
      <c r="R29" s="26">
        <v>0</v>
      </c>
      <c r="S29" s="26">
        <v>49288</v>
      </c>
      <c r="T29" s="26">
        <v>49288</v>
      </c>
    </row>
    <row r="30" spans="1:20" ht="15" x14ac:dyDescent="0.25">
      <c r="A30" s="10" t="s">
        <v>184</v>
      </c>
      <c r="B30" s="10" t="s">
        <v>185</v>
      </c>
      <c r="C30">
        <v>1714</v>
      </c>
      <c r="D30" s="15" t="s">
        <v>179</v>
      </c>
      <c r="E30" s="10" t="s">
        <v>81</v>
      </c>
      <c r="F30" s="26">
        <v>66829</v>
      </c>
      <c r="G30" s="26">
        <v>9622</v>
      </c>
      <c r="H30" s="26">
        <v>76451</v>
      </c>
      <c r="I30" s="29">
        <v>78778</v>
      </c>
      <c r="J30" s="29">
        <v>9622</v>
      </c>
      <c r="K30" s="29">
        <v>88400</v>
      </c>
      <c r="L30" s="26">
        <v>80546</v>
      </c>
      <c r="M30" s="26">
        <v>9622</v>
      </c>
      <c r="N30" s="26">
        <v>90168</v>
      </c>
      <c r="O30" s="26">
        <v>82349</v>
      </c>
      <c r="P30" s="26">
        <v>9622</v>
      </c>
      <c r="Q30" s="26">
        <v>91971</v>
      </c>
      <c r="R30" s="26">
        <v>84189</v>
      </c>
      <c r="S30" s="26">
        <v>9622</v>
      </c>
      <c r="T30" s="26">
        <v>93811</v>
      </c>
    </row>
    <row r="31" spans="1:20" ht="15" x14ac:dyDescent="0.25">
      <c r="A31" s="10" t="s">
        <v>201</v>
      </c>
      <c r="B31" s="10" t="s">
        <v>203</v>
      </c>
      <c r="C31">
        <v>1312</v>
      </c>
      <c r="D31" s="15" t="s">
        <v>179</v>
      </c>
      <c r="E31" s="10" t="s">
        <v>24</v>
      </c>
      <c r="F31" s="26">
        <v>0</v>
      </c>
      <c r="G31" s="26">
        <v>0</v>
      </c>
      <c r="H31" s="26">
        <v>0</v>
      </c>
      <c r="I31" s="29">
        <v>20000</v>
      </c>
      <c r="J31" s="29">
        <v>0</v>
      </c>
      <c r="K31" s="29">
        <v>20000</v>
      </c>
      <c r="L31" s="26">
        <v>20000</v>
      </c>
      <c r="M31" s="26">
        <v>0</v>
      </c>
      <c r="N31" s="26">
        <v>20000</v>
      </c>
      <c r="O31" s="26">
        <v>20000</v>
      </c>
      <c r="P31" s="26">
        <v>0</v>
      </c>
      <c r="Q31" s="26">
        <v>20000</v>
      </c>
      <c r="R31" s="26">
        <v>20000</v>
      </c>
      <c r="S31" s="26">
        <v>0</v>
      </c>
      <c r="T31" s="26">
        <v>20000</v>
      </c>
    </row>
    <row r="32" spans="1:20" ht="15" x14ac:dyDescent="0.25">
      <c r="A32" s="10" t="s">
        <v>180</v>
      </c>
      <c r="B32" s="10" t="s">
        <v>735</v>
      </c>
      <c r="C32">
        <v>1986</v>
      </c>
      <c r="D32" s="15" t="s">
        <v>179</v>
      </c>
      <c r="E32" s="10" t="s">
        <v>154</v>
      </c>
      <c r="F32" s="26">
        <v>0</v>
      </c>
      <c r="G32" s="26">
        <v>0</v>
      </c>
      <c r="H32" s="26">
        <v>0</v>
      </c>
      <c r="I32" s="29">
        <v>0</v>
      </c>
      <c r="J32" s="29">
        <v>0</v>
      </c>
      <c r="K32" s="29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</row>
    <row r="33" spans="1:20" ht="15" x14ac:dyDescent="0.25">
      <c r="A33" s="10" t="s">
        <v>180</v>
      </c>
      <c r="B33" s="10" t="s">
        <v>735</v>
      </c>
      <c r="C33">
        <v>1987</v>
      </c>
      <c r="D33" s="15" t="s">
        <v>179</v>
      </c>
      <c r="E33" s="10" t="s">
        <v>27</v>
      </c>
      <c r="F33" s="26">
        <v>4508.6500000000005</v>
      </c>
      <c r="G33" s="26">
        <v>427.40499999999997</v>
      </c>
      <c r="H33" s="26">
        <v>4936.0550000000003</v>
      </c>
      <c r="I33" s="29">
        <v>5227.3582800000013</v>
      </c>
      <c r="J33" s="29">
        <v>509.11601999999993</v>
      </c>
      <c r="K33" s="29">
        <v>5736.4743000000017</v>
      </c>
      <c r="L33" s="26">
        <v>5227.3582800000013</v>
      </c>
      <c r="M33" s="26">
        <v>509.11601999999993</v>
      </c>
      <c r="N33" s="26">
        <v>5736.4743000000017</v>
      </c>
      <c r="O33" s="26">
        <v>5227.3582800000013</v>
      </c>
      <c r="P33" s="26">
        <v>509.11601999999993</v>
      </c>
      <c r="Q33" s="26">
        <v>5736.4743000000017</v>
      </c>
      <c r="R33" s="26">
        <v>5227.3582800000013</v>
      </c>
      <c r="S33" s="26">
        <v>509.11601999999993</v>
      </c>
      <c r="T33" s="26">
        <v>5736.4743000000017</v>
      </c>
    </row>
    <row r="34" spans="1:20" ht="15" x14ac:dyDescent="0.25">
      <c r="A34" s="10"/>
      <c r="B34" s="10"/>
      <c r="D34" s="15"/>
      <c r="E34" s="10"/>
      <c r="F34" s="26"/>
      <c r="G34" s="26"/>
      <c r="H34" s="26"/>
      <c r="I34" s="29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5" x14ac:dyDescent="0.25">
      <c r="A35" s="10" t="s">
        <v>186</v>
      </c>
      <c r="B35" s="10" t="s">
        <v>741</v>
      </c>
      <c r="C35">
        <v>4150</v>
      </c>
      <c r="D35" s="15" t="s">
        <v>179</v>
      </c>
      <c r="E35" s="10" t="s">
        <v>135</v>
      </c>
      <c r="F35" s="26">
        <v>75825</v>
      </c>
      <c r="G35" s="26">
        <v>0</v>
      </c>
      <c r="H35" s="26">
        <v>75825</v>
      </c>
      <c r="I35" s="29">
        <v>82750</v>
      </c>
      <c r="J35" s="29">
        <v>0</v>
      </c>
      <c r="K35" s="29">
        <v>82750</v>
      </c>
      <c r="L35" s="26">
        <v>82750</v>
      </c>
      <c r="M35" s="26">
        <v>0</v>
      </c>
      <c r="N35" s="26">
        <v>82750</v>
      </c>
      <c r="O35" s="26">
        <v>79616.25</v>
      </c>
      <c r="P35" s="26">
        <v>0</v>
      </c>
      <c r="Q35" s="26">
        <v>79616.25</v>
      </c>
      <c r="R35" s="26">
        <v>79616.25</v>
      </c>
      <c r="S35" s="26">
        <v>0</v>
      </c>
      <c r="T35" s="26">
        <v>79616.25</v>
      </c>
    </row>
    <row r="36" spans="1:20" ht="15" x14ac:dyDescent="0.25">
      <c r="A36" s="10"/>
      <c r="B36" s="10"/>
      <c r="D36" s="15"/>
      <c r="E36" s="10"/>
      <c r="F36" s="26"/>
      <c r="G36" s="26"/>
      <c r="H36" s="26"/>
      <c r="I36" s="29"/>
      <c r="J36" s="29"/>
      <c r="K36" s="29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5" x14ac:dyDescent="0.25">
      <c r="A37" s="10" t="s">
        <v>187</v>
      </c>
      <c r="B37" s="10" t="s">
        <v>188</v>
      </c>
      <c r="C37">
        <v>2800</v>
      </c>
      <c r="D37" s="15" t="s">
        <v>179</v>
      </c>
      <c r="E37" s="10" t="s">
        <v>157</v>
      </c>
      <c r="F37" s="26">
        <v>75083.857160717627</v>
      </c>
      <c r="G37" s="26">
        <v>9901.1428392823655</v>
      </c>
      <c r="H37" s="26">
        <v>84985</v>
      </c>
      <c r="I37" s="29">
        <v>75083.857160717627</v>
      </c>
      <c r="J37" s="29">
        <v>9901.1428392823655</v>
      </c>
      <c r="K37" s="29">
        <v>84985</v>
      </c>
      <c r="L37" s="26">
        <v>75084</v>
      </c>
      <c r="M37" s="26">
        <v>9901</v>
      </c>
      <c r="N37" s="26">
        <v>84985</v>
      </c>
      <c r="O37" s="26">
        <v>75084</v>
      </c>
      <c r="P37" s="26">
        <v>9901</v>
      </c>
      <c r="Q37" s="26">
        <v>84985</v>
      </c>
      <c r="R37" s="26">
        <v>75084</v>
      </c>
      <c r="S37" s="26">
        <v>9901</v>
      </c>
      <c r="T37" s="26">
        <v>84985</v>
      </c>
    </row>
    <row r="38" spans="1:20" ht="15" x14ac:dyDescent="0.25">
      <c r="A38" s="10" t="s">
        <v>180</v>
      </c>
      <c r="B38" s="10" t="s">
        <v>735</v>
      </c>
      <c r="C38">
        <v>2900</v>
      </c>
      <c r="D38" s="15" t="s">
        <v>179</v>
      </c>
      <c r="E38" s="10" t="s">
        <v>158</v>
      </c>
      <c r="F38" s="26">
        <v>132336</v>
      </c>
      <c r="G38" s="26">
        <v>0</v>
      </c>
      <c r="H38" s="26">
        <v>132336</v>
      </c>
      <c r="I38" s="29">
        <v>149491.94279999999</v>
      </c>
      <c r="J38" s="29">
        <v>0</v>
      </c>
      <c r="K38" s="29">
        <v>149491.94279999999</v>
      </c>
      <c r="L38" s="26">
        <v>149491.94279999999</v>
      </c>
      <c r="M38" s="26">
        <v>0</v>
      </c>
      <c r="N38" s="26">
        <v>149491.94279999999</v>
      </c>
      <c r="O38" s="26">
        <v>149491.94279999999</v>
      </c>
      <c r="P38" s="26">
        <v>0</v>
      </c>
      <c r="Q38" s="26">
        <v>149491.94279999999</v>
      </c>
      <c r="R38" s="26">
        <v>149491.94279999999</v>
      </c>
      <c r="S38" s="26">
        <v>0</v>
      </c>
      <c r="T38" s="26">
        <v>149491.94279999999</v>
      </c>
    </row>
    <row r="39" spans="1:20" ht="15" x14ac:dyDescent="0.25">
      <c r="A39" s="10"/>
      <c r="B39" s="10"/>
      <c r="D39" s="15"/>
      <c r="E39" s="10"/>
      <c r="F39" s="26"/>
      <c r="G39" s="26"/>
      <c r="H39" s="26"/>
      <c r="I39" s="29"/>
      <c r="J39" s="29"/>
      <c r="K39" s="29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5" x14ac:dyDescent="0.25">
      <c r="A40" s="10" t="s">
        <v>180</v>
      </c>
      <c r="B40" s="10" t="s">
        <v>735</v>
      </c>
      <c r="C40">
        <v>4100</v>
      </c>
      <c r="D40" s="15" t="s">
        <v>179</v>
      </c>
      <c r="E40" s="10" t="s">
        <v>161</v>
      </c>
      <c r="F40" s="26">
        <v>14710.937799043062</v>
      </c>
      <c r="G40" s="26">
        <v>1414.0622009569379</v>
      </c>
      <c r="H40" s="26">
        <v>16125</v>
      </c>
      <c r="I40" s="29">
        <v>14710.937799043062</v>
      </c>
      <c r="J40" s="29">
        <v>1414.0622009569379</v>
      </c>
      <c r="K40" s="29">
        <v>16125</v>
      </c>
      <c r="L40" s="26">
        <v>14710.937799043062</v>
      </c>
      <c r="M40" s="26">
        <v>1414.0622009569379</v>
      </c>
      <c r="N40" s="26">
        <v>16125</v>
      </c>
      <c r="O40" s="26">
        <v>14710.937799043062</v>
      </c>
      <c r="P40" s="26">
        <v>1414.0622009569379</v>
      </c>
      <c r="Q40" s="26">
        <v>16125</v>
      </c>
      <c r="R40" s="26">
        <v>14710.937799043062</v>
      </c>
      <c r="S40" s="26">
        <v>1414.0622009569379</v>
      </c>
      <c r="T40" s="26">
        <v>16125</v>
      </c>
    </row>
    <row r="41" spans="1:20" ht="15" x14ac:dyDescent="0.25">
      <c r="A41" s="10" t="s">
        <v>180</v>
      </c>
      <c r="B41" s="10" t="s">
        <v>735</v>
      </c>
      <c r="C41">
        <v>4300</v>
      </c>
      <c r="D41" s="15" t="s">
        <v>179</v>
      </c>
      <c r="E41" s="10" t="s">
        <v>163</v>
      </c>
      <c r="F41" s="26">
        <v>96781.69</v>
      </c>
      <c r="G41" s="26">
        <v>0</v>
      </c>
      <c r="H41" s="26">
        <v>96781.69</v>
      </c>
      <c r="I41" s="29">
        <v>74918.132400000002</v>
      </c>
      <c r="J41" s="29">
        <v>0</v>
      </c>
      <c r="K41" s="29">
        <v>74918.132400000002</v>
      </c>
      <c r="L41" s="26">
        <v>74918.132400000002</v>
      </c>
      <c r="M41" s="26">
        <v>0</v>
      </c>
      <c r="N41" s="26">
        <v>74918.132400000002</v>
      </c>
      <c r="O41" s="26">
        <v>74918.132400000002</v>
      </c>
      <c r="P41" s="26">
        <v>0</v>
      </c>
      <c r="Q41" s="26">
        <v>74918.132400000002</v>
      </c>
      <c r="R41" s="26">
        <v>74918.132400000002</v>
      </c>
      <c r="S41" s="26">
        <v>0</v>
      </c>
      <c r="T41" s="26">
        <v>74918.132400000002</v>
      </c>
    </row>
    <row r="42" spans="1:20" ht="15" x14ac:dyDescent="0.25">
      <c r="A42" s="10" t="s">
        <v>180</v>
      </c>
      <c r="B42" s="10" t="s">
        <v>735</v>
      </c>
      <c r="C42">
        <v>4302</v>
      </c>
      <c r="D42" s="15" t="s">
        <v>179</v>
      </c>
      <c r="E42" s="10" t="s">
        <v>15</v>
      </c>
      <c r="F42" s="26">
        <v>240295.50659999999</v>
      </c>
      <c r="G42" s="26">
        <v>0</v>
      </c>
      <c r="H42" s="26">
        <v>240295.50659999999</v>
      </c>
      <c r="I42" s="29">
        <v>306876.36059999996</v>
      </c>
      <c r="J42" s="29">
        <v>0</v>
      </c>
      <c r="K42" s="29">
        <v>306876.36059999996</v>
      </c>
      <c r="L42" s="26">
        <v>306876.36059999996</v>
      </c>
      <c r="M42" s="26">
        <v>0</v>
      </c>
      <c r="N42" s="26">
        <v>306876.36059999996</v>
      </c>
      <c r="O42" s="26">
        <v>306876.36059999996</v>
      </c>
      <c r="P42" s="26">
        <v>0</v>
      </c>
      <c r="Q42" s="26">
        <v>306876.36059999996</v>
      </c>
      <c r="R42" s="26">
        <v>306876.36059999996</v>
      </c>
      <c r="S42" s="26">
        <v>0</v>
      </c>
      <c r="T42" s="26">
        <v>306876.36059999996</v>
      </c>
    </row>
    <row r="43" spans="1:20" ht="15" x14ac:dyDescent="0.25">
      <c r="A43" s="10" t="s">
        <v>180</v>
      </c>
      <c r="B43" s="10" t="s">
        <v>739</v>
      </c>
      <c r="C43">
        <v>4350</v>
      </c>
      <c r="D43" s="15" t="s">
        <v>179</v>
      </c>
      <c r="E43" s="10" t="s">
        <v>162</v>
      </c>
      <c r="F43" s="26">
        <v>20000</v>
      </c>
      <c r="G43" s="26">
        <v>0</v>
      </c>
      <c r="H43" s="26">
        <v>20000</v>
      </c>
      <c r="I43" s="29">
        <v>0</v>
      </c>
      <c r="J43" s="29">
        <v>0</v>
      </c>
      <c r="K43" s="29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</row>
    <row r="44" spans="1:20" ht="15" x14ac:dyDescent="0.25">
      <c r="A44" s="10"/>
      <c r="B44" s="10"/>
      <c r="D44" s="15"/>
      <c r="E44" s="10"/>
      <c r="F44" s="26"/>
      <c r="G44" s="26"/>
      <c r="H44" s="26"/>
      <c r="I44" s="29"/>
      <c r="J44" s="29"/>
      <c r="K44" s="29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15" x14ac:dyDescent="0.25">
      <c r="A45" s="10" t="s">
        <v>187</v>
      </c>
      <c r="B45" s="10" t="s">
        <v>188</v>
      </c>
      <c r="C45">
        <v>3007</v>
      </c>
      <c r="D45" s="15" t="s">
        <v>179</v>
      </c>
      <c r="E45" s="10" t="s">
        <v>53</v>
      </c>
      <c r="F45" s="26">
        <v>2000</v>
      </c>
      <c r="G45" s="26">
        <v>0</v>
      </c>
      <c r="H45" s="26">
        <v>2000</v>
      </c>
      <c r="I45" s="29">
        <v>2000</v>
      </c>
      <c r="J45" s="29">
        <v>0</v>
      </c>
      <c r="K45" s="29">
        <v>2000</v>
      </c>
      <c r="L45" s="26">
        <v>2000</v>
      </c>
      <c r="M45" s="26">
        <v>0</v>
      </c>
      <c r="N45" s="26">
        <v>2000</v>
      </c>
      <c r="O45" s="26">
        <v>2000</v>
      </c>
      <c r="P45" s="26">
        <v>0</v>
      </c>
      <c r="Q45" s="26">
        <v>2000</v>
      </c>
      <c r="R45" s="26">
        <v>2000</v>
      </c>
      <c r="S45" s="26">
        <v>0</v>
      </c>
      <c r="T45" s="26">
        <v>2000</v>
      </c>
    </row>
    <row r="46" spans="1:20" ht="15" x14ac:dyDescent="0.25">
      <c r="A46" s="10"/>
      <c r="B46" s="10"/>
      <c r="D46" s="15"/>
      <c r="E46" s="10"/>
      <c r="F46" s="26"/>
      <c r="G46" s="26"/>
      <c r="H46" s="26"/>
      <c r="I46" s="29"/>
      <c r="J46" s="29"/>
      <c r="K46" s="29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15" x14ac:dyDescent="0.25">
      <c r="A47" s="10" t="s">
        <v>186</v>
      </c>
      <c r="B47" s="10" t="s">
        <v>741</v>
      </c>
      <c r="C47">
        <v>4398</v>
      </c>
      <c r="D47" s="15" t="s">
        <v>179</v>
      </c>
      <c r="E47" s="10" t="s">
        <v>54</v>
      </c>
      <c r="F47" s="26">
        <v>37888</v>
      </c>
      <c r="G47" s="26">
        <v>0</v>
      </c>
      <c r="H47" s="26">
        <v>37888</v>
      </c>
      <c r="I47" s="29">
        <v>92815</v>
      </c>
      <c r="J47" s="29">
        <v>0</v>
      </c>
      <c r="K47" s="29">
        <v>92815</v>
      </c>
      <c r="L47" s="26">
        <v>92815</v>
      </c>
      <c r="M47" s="26">
        <v>0</v>
      </c>
      <c r="N47" s="26">
        <v>92815</v>
      </c>
      <c r="O47" s="26">
        <v>92815</v>
      </c>
      <c r="P47" s="26">
        <v>0</v>
      </c>
      <c r="Q47" s="26">
        <v>92815</v>
      </c>
      <c r="R47" s="26">
        <v>92815</v>
      </c>
      <c r="S47" s="26">
        <v>0</v>
      </c>
      <c r="T47" s="26">
        <v>92815</v>
      </c>
    </row>
    <row r="48" spans="1:20" ht="15" x14ac:dyDescent="0.25">
      <c r="A48" s="10"/>
      <c r="B48" s="10"/>
      <c r="D48" s="15"/>
      <c r="E48" s="10"/>
      <c r="F48" s="26"/>
      <c r="G48" s="26"/>
      <c r="H48" s="26"/>
      <c r="I48" s="29"/>
      <c r="J48" s="29"/>
      <c r="K48" s="29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15" x14ac:dyDescent="0.25">
      <c r="A49" s="10" t="s">
        <v>180</v>
      </c>
      <c r="B49" s="10" t="s">
        <v>739</v>
      </c>
      <c r="C49">
        <v>4474</v>
      </c>
      <c r="D49" s="15" t="s">
        <v>179</v>
      </c>
      <c r="E49" s="10" t="s">
        <v>167</v>
      </c>
      <c r="F49" s="26">
        <v>112126.57680000001</v>
      </c>
      <c r="G49" s="26">
        <v>0</v>
      </c>
      <c r="H49" s="26">
        <v>112126.57680000001</v>
      </c>
      <c r="I49" s="29">
        <v>120288.95154000001</v>
      </c>
      <c r="J49" s="29">
        <v>0</v>
      </c>
      <c r="K49" s="29">
        <v>120288.95154000001</v>
      </c>
      <c r="L49" s="26">
        <v>120289.03154</v>
      </c>
      <c r="M49" s="26">
        <v>0</v>
      </c>
      <c r="N49" s="26">
        <v>120289.03154</v>
      </c>
      <c r="O49" s="26">
        <v>120289.03154</v>
      </c>
      <c r="P49" s="26">
        <v>0</v>
      </c>
      <c r="Q49" s="26">
        <v>120289.03154</v>
      </c>
      <c r="R49" s="26">
        <v>120289.03154</v>
      </c>
      <c r="S49" s="26">
        <v>0</v>
      </c>
      <c r="T49" s="26">
        <v>120289.03154</v>
      </c>
    </row>
    <row r="50" spans="1:20" ht="15" x14ac:dyDescent="0.25">
      <c r="A50" s="10" t="s">
        <v>180</v>
      </c>
      <c r="B50" s="10" t="s">
        <v>739</v>
      </c>
      <c r="C50">
        <v>4475</v>
      </c>
      <c r="D50" s="15" t="s">
        <v>179</v>
      </c>
      <c r="E50" s="10" t="s">
        <v>168</v>
      </c>
      <c r="F50" s="26">
        <v>14999.5</v>
      </c>
      <c r="G50" s="26">
        <v>0</v>
      </c>
      <c r="H50" s="26">
        <v>14999.5</v>
      </c>
      <c r="I50" s="29">
        <v>14999.5</v>
      </c>
      <c r="J50" s="29">
        <v>0</v>
      </c>
      <c r="K50" s="29">
        <v>14999.5</v>
      </c>
      <c r="L50" s="26">
        <v>14999.5</v>
      </c>
      <c r="M50" s="26">
        <v>0</v>
      </c>
      <c r="N50" s="26">
        <v>14999.5</v>
      </c>
      <c r="O50" s="26">
        <v>14999.5</v>
      </c>
      <c r="P50" s="26">
        <v>0</v>
      </c>
      <c r="Q50" s="26">
        <v>14999.5</v>
      </c>
      <c r="R50" s="26">
        <v>14999.5</v>
      </c>
      <c r="S50" s="26">
        <v>0</v>
      </c>
      <c r="T50" s="26">
        <v>14999.5</v>
      </c>
    </row>
    <row r="51" spans="1:20" ht="15" x14ac:dyDescent="0.25">
      <c r="A51" s="10" t="s">
        <v>186</v>
      </c>
      <c r="B51" s="10" t="s">
        <v>741</v>
      </c>
      <c r="C51">
        <v>4390</v>
      </c>
      <c r="D51" s="15" t="s">
        <v>179</v>
      </c>
      <c r="E51" s="10" t="s">
        <v>12</v>
      </c>
      <c r="F51" s="26">
        <v>1240.0640000000001</v>
      </c>
      <c r="G51" s="26">
        <v>0</v>
      </c>
      <c r="H51" s="26">
        <v>1240.0640000000001</v>
      </c>
      <c r="I51" s="29">
        <v>1511.0640000000001</v>
      </c>
      <c r="J51" s="29">
        <v>0</v>
      </c>
      <c r="K51" s="29">
        <v>1511.0640000000001</v>
      </c>
      <c r="L51" s="26">
        <v>1511.0640000000001</v>
      </c>
      <c r="M51" s="26">
        <v>0</v>
      </c>
      <c r="N51" s="26">
        <v>1511.0640000000001</v>
      </c>
      <c r="O51" s="26">
        <v>1511.0640000000001</v>
      </c>
      <c r="P51" s="26">
        <v>0</v>
      </c>
      <c r="Q51" s="26">
        <v>1511.0640000000001</v>
      </c>
      <c r="R51" s="26">
        <v>1511.0640000000001</v>
      </c>
      <c r="S51" s="26">
        <v>0</v>
      </c>
      <c r="T51" s="26">
        <v>1511.0640000000001</v>
      </c>
    </row>
    <row r="52" spans="1:20" ht="15" x14ac:dyDescent="0.25">
      <c r="A52" s="10"/>
      <c r="B52" s="10"/>
      <c r="D52" s="15"/>
      <c r="E52" s="10"/>
      <c r="F52" s="26"/>
      <c r="G52" s="26"/>
      <c r="H52" s="26"/>
      <c r="I52" s="29"/>
      <c r="J52" s="29"/>
      <c r="K52" s="29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5" x14ac:dyDescent="0.25">
      <c r="A53" s="10" t="s">
        <v>180</v>
      </c>
      <c r="B53" s="10" t="s">
        <v>737</v>
      </c>
      <c r="C53" t="s">
        <v>169</v>
      </c>
      <c r="D53" s="15" t="s">
        <v>179</v>
      </c>
      <c r="E53" s="10" t="s">
        <v>17</v>
      </c>
      <c r="F53" s="26">
        <v>20000</v>
      </c>
      <c r="G53" s="26">
        <v>0</v>
      </c>
      <c r="H53" s="26">
        <v>20000</v>
      </c>
      <c r="I53" s="29">
        <v>20000</v>
      </c>
      <c r="J53" s="29">
        <v>0</v>
      </c>
      <c r="K53" s="29">
        <v>20000</v>
      </c>
      <c r="L53" s="26">
        <v>20000</v>
      </c>
      <c r="M53" s="26">
        <v>0</v>
      </c>
      <c r="N53" s="26">
        <v>20000</v>
      </c>
      <c r="O53" s="26">
        <v>20000</v>
      </c>
      <c r="P53" s="26">
        <v>0</v>
      </c>
      <c r="Q53" s="26">
        <v>20000</v>
      </c>
      <c r="R53" s="26">
        <v>20000</v>
      </c>
      <c r="S53" s="26">
        <v>0</v>
      </c>
      <c r="T53" s="26">
        <v>20000</v>
      </c>
    </row>
    <row r="54" spans="1:20" ht="15" x14ac:dyDescent="0.25">
      <c r="A54" s="10" t="s">
        <v>184</v>
      </c>
      <c r="B54" s="10" t="s">
        <v>185</v>
      </c>
      <c r="C54">
        <v>1891</v>
      </c>
      <c r="D54" s="15" t="s">
        <v>179</v>
      </c>
      <c r="E54" s="10" t="s">
        <v>55</v>
      </c>
      <c r="F54" s="26">
        <v>811372.40800000005</v>
      </c>
      <c r="G54" s="26">
        <v>0</v>
      </c>
      <c r="H54" s="26">
        <v>811372.40800000005</v>
      </c>
      <c r="I54" s="29">
        <v>872225.33860000002</v>
      </c>
      <c r="J54" s="29">
        <v>0</v>
      </c>
      <c r="K54" s="29">
        <v>872225.33860000002</v>
      </c>
      <c r="L54" s="26">
        <v>901881.00011240004</v>
      </c>
      <c r="M54" s="26">
        <v>0</v>
      </c>
      <c r="N54" s="26">
        <v>901881.00011240004</v>
      </c>
      <c r="O54" s="26">
        <v>916311.09611419844</v>
      </c>
      <c r="P54" s="26">
        <v>0</v>
      </c>
      <c r="Q54" s="26">
        <v>916311.09611419844</v>
      </c>
      <c r="R54" s="26">
        <v>933721.0069403681</v>
      </c>
      <c r="S54" s="26">
        <v>0</v>
      </c>
      <c r="T54" s="26">
        <v>933721.0069403681</v>
      </c>
    </row>
    <row r="55" spans="1:20" ht="15" x14ac:dyDescent="0.25">
      <c r="A55" s="10"/>
      <c r="B55" s="10"/>
      <c r="D55" s="15"/>
      <c r="E55" s="10"/>
      <c r="F55" s="26"/>
      <c r="G55" s="26"/>
      <c r="H55" s="26"/>
      <c r="I55" s="29"/>
      <c r="J55" s="29"/>
      <c r="K55" s="29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5" x14ac:dyDescent="0.25">
      <c r="A56" s="10" t="s">
        <v>180</v>
      </c>
      <c r="B56" s="10" t="s">
        <v>742</v>
      </c>
      <c r="C56">
        <v>4901</v>
      </c>
      <c r="D56" s="15" t="s">
        <v>179</v>
      </c>
      <c r="E56" s="10" t="s">
        <v>170</v>
      </c>
      <c r="F56" s="26">
        <v>509247</v>
      </c>
      <c r="G56" s="26">
        <v>0</v>
      </c>
      <c r="H56" s="26">
        <v>509247</v>
      </c>
      <c r="I56" s="29">
        <v>673577</v>
      </c>
      <c r="J56" s="29">
        <v>0</v>
      </c>
      <c r="K56" s="29">
        <v>673577</v>
      </c>
      <c r="L56" s="26">
        <v>802692</v>
      </c>
      <c r="M56" s="26">
        <v>0</v>
      </c>
      <c r="N56" s="26">
        <v>802692</v>
      </c>
      <c r="O56" s="26">
        <v>1007833</v>
      </c>
      <c r="P56" s="26">
        <v>0</v>
      </c>
      <c r="Q56" s="26">
        <v>1007833</v>
      </c>
      <c r="R56" s="26">
        <v>1138158</v>
      </c>
      <c r="S56" s="26">
        <v>0</v>
      </c>
      <c r="T56" s="26">
        <v>1138158</v>
      </c>
    </row>
    <row r="57" spans="1:20" ht="15" x14ac:dyDescent="0.25">
      <c r="A57" s="10" t="s">
        <v>180</v>
      </c>
      <c r="B57" s="10" t="s">
        <v>189</v>
      </c>
      <c r="C57">
        <v>4902</v>
      </c>
      <c r="D57" s="15" t="s">
        <v>179</v>
      </c>
      <c r="E57" s="10" t="s">
        <v>171</v>
      </c>
      <c r="F57" s="26">
        <v>9460</v>
      </c>
      <c r="G57" s="26">
        <v>0</v>
      </c>
      <c r="H57" s="26">
        <v>9460</v>
      </c>
      <c r="I57" s="29">
        <v>1570</v>
      </c>
      <c r="J57" s="29">
        <v>0</v>
      </c>
      <c r="K57" s="29">
        <v>1570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</row>
    <row r="58" spans="1:20" ht="15" x14ac:dyDescent="0.25">
      <c r="A58" s="10" t="s">
        <v>180</v>
      </c>
      <c r="B58" s="10" t="s">
        <v>742</v>
      </c>
      <c r="C58">
        <v>4903</v>
      </c>
      <c r="D58" s="15" t="s">
        <v>179</v>
      </c>
      <c r="E58" s="10" t="s">
        <v>172</v>
      </c>
      <c r="F58" s="26">
        <v>1052377</v>
      </c>
      <c r="G58" s="26">
        <v>0</v>
      </c>
      <c r="H58" s="26">
        <v>1052377</v>
      </c>
      <c r="I58" s="29">
        <v>1043743</v>
      </c>
      <c r="J58" s="29">
        <v>0</v>
      </c>
      <c r="K58" s="29">
        <v>1043743</v>
      </c>
      <c r="L58" s="26">
        <v>1219256</v>
      </c>
      <c r="M58" s="26">
        <v>0</v>
      </c>
      <c r="N58" s="26">
        <v>1219256</v>
      </c>
      <c r="O58" s="26">
        <v>1522241</v>
      </c>
      <c r="P58" s="26">
        <v>0</v>
      </c>
      <c r="Q58" s="26">
        <v>1522241</v>
      </c>
      <c r="R58" s="26">
        <v>1657166</v>
      </c>
      <c r="S58" s="26">
        <v>0</v>
      </c>
      <c r="T58" s="26">
        <v>1657166</v>
      </c>
    </row>
    <row r="59" spans="1:20" ht="15" x14ac:dyDescent="0.25">
      <c r="A59" s="10" t="s">
        <v>180</v>
      </c>
      <c r="B59" s="10" t="s">
        <v>742</v>
      </c>
      <c r="C59" t="s">
        <v>174</v>
      </c>
      <c r="D59" s="15" t="s">
        <v>179</v>
      </c>
      <c r="E59" s="10" t="s">
        <v>175</v>
      </c>
      <c r="F59" s="26">
        <v>125000</v>
      </c>
      <c r="G59" s="26">
        <v>0</v>
      </c>
      <c r="H59" s="26">
        <v>125000</v>
      </c>
      <c r="I59" s="29">
        <v>265000</v>
      </c>
      <c r="J59" s="29">
        <v>0</v>
      </c>
      <c r="K59" s="29">
        <v>265000</v>
      </c>
      <c r="L59" s="26">
        <v>484000</v>
      </c>
      <c r="M59" s="26">
        <v>0</v>
      </c>
      <c r="N59" s="26">
        <v>484000</v>
      </c>
      <c r="O59" s="26">
        <v>7000</v>
      </c>
      <c r="P59" s="26">
        <v>0</v>
      </c>
      <c r="Q59" s="26">
        <v>7000</v>
      </c>
      <c r="R59" s="26">
        <v>196000</v>
      </c>
      <c r="S59" s="26">
        <v>0</v>
      </c>
      <c r="T59" s="26">
        <v>196000</v>
      </c>
    </row>
    <row r="60" spans="1:20" ht="15" x14ac:dyDescent="0.25">
      <c r="A60" s="10"/>
      <c r="B60" s="10"/>
      <c r="D60" s="15"/>
      <c r="E60" s="10"/>
      <c r="F60" s="26"/>
      <c r="G60" s="26"/>
      <c r="H60" s="26"/>
      <c r="I60" s="29"/>
      <c r="J60" s="29"/>
      <c r="K60" s="29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5" x14ac:dyDescent="0.25">
      <c r="A61" s="10" t="s">
        <v>180</v>
      </c>
      <c r="B61" s="10" t="s">
        <v>739</v>
      </c>
      <c r="C61">
        <v>3117</v>
      </c>
      <c r="D61" s="15" t="s">
        <v>179</v>
      </c>
      <c r="E61" s="10" t="s">
        <v>458</v>
      </c>
      <c r="F61" s="26">
        <v>2040</v>
      </c>
      <c r="G61" s="26">
        <v>0</v>
      </c>
      <c r="H61" s="26">
        <v>2040</v>
      </c>
      <c r="I61" s="29">
        <v>2925</v>
      </c>
      <c r="J61" s="29">
        <v>0</v>
      </c>
      <c r="K61" s="29">
        <v>2925</v>
      </c>
      <c r="L61" s="26">
        <v>2925</v>
      </c>
      <c r="M61" s="26">
        <v>0</v>
      </c>
      <c r="N61" s="26">
        <v>2925</v>
      </c>
      <c r="O61" s="26">
        <v>2925</v>
      </c>
      <c r="P61" s="26">
        <v>0</v>
      </c>
      <c r="Q61" s="26">
        <v>2925</v>
      </c>
      <c r="R61" s="26">
        <v>2925</v>
      </c>
      <c r="S61" s="26">
        <v>0</v>
      </c>
      <c r="T61" s="26">
        <v>2925</v>
      </c>
    </row>
    <row r="62" spans="1:20" ht="15" x14ac:dyDescent="0.25">
      <c r="F62" s="26"/>
      <c r="G62" s="26"/>
      <c r="H62" s="26"/>
      <c r="I62" s="29"/>
      <c r="J62" s="29"/>
      <c r="K62" s="29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15.75" thickBot="1" x14ac:dyDescent="0.3">
      <c r="F63" s="121">
        <v>-32633471.234101914</v>
      </c>
      <c r="G63" s="121">
        <v>21364.610040239302</v>
      </c>
      <c r="H63" s="121">
        <v>-32612106.624061674</v>
      </c>
      <c r="I63" s="121">
        <v>-35183766.90176218</v>
      </c>
      <c r="J63" s="121">
        <v>70734.321060239294</v>
      </c>
      <c r="K63" s="121">
        <v>-35113032.580701947</v>
      </c>
      <c r="L63" s="121">
        <v>-36112294.419904664</v>
      </c>
      <c r="M63" s="121">
        <v>70734.178220956936</v>
      </c>
      <c r="N63" s="121">
        <v>-36041560.241683714</v>
      </c>
      <c r="O63" s="121">
        <v>-37274979.23259674</v>
      </c>
      <c r="P63" s="121">
        <v>70734.178220956936</v>
      </c>
      <c r="Q63" s="121">
        <v>-37204245.05437579</v>
      </c>
      <c r="R63" s="121">
        <v>-38125834.538674213</v>
      </c>
      <c r="S63" s="121">
        <v>70734.178220956936</v>
      </c>
      <c r="T63" s="121">
        <v>-38055100.360453263</v>
      </c>
    </row>
  </sheetData>
  <mergeCells count="15">
    <mergeCell ref="F4:H4"/>
    <mergeCell ref="I4:K4"/>
    <mergeCell ref="L4:N4"/>
    <mergeCell ref="O4:Q4"/>
    <mergeCell ref="R4:T4"/>
    <mergeCell ref="I6:K6"/>
    <mergeCell ref="L6:N6"/>
    <mergeCell ref="O6:Q6"/>
    <mergeCell ref="R6:T6"/>
    <mergeCell ref="F6:H6"/>
    <mergeCell ref="F5:H5"/>
    <mergeCell ref="I5:K5"/>
    <mergeCell ref="L5:N5"/>
    <mergeCell ref="O5:Q5"/>
    <mergeCell ref="R5:T5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3">
    <tabColor theme="5" tint="-0.249977111117893"/>
  </sheetPr>
  <dimension ref="A1:R33"/>
  <sheetViews>
    <sheetView zoomScale="80" zoomScaleNormal="80" workbookViewId="0">
      <pane ySplit="7" topLeftCell="A8" activePane="bottomLeft" state="frozen"/>
      <selection pane="bottomLeft" activeCell="I37" sqref="I37"/>
    </sheetView>
  </sheetViews>
  <sheetFormatPr defaultRowHeight="12.75" x14ac:dyDescent="0.2"/>
  <cols>
    <col min="1" max="1" width="15.5703125" customWidth="1"/>
    <col min="2" max="2" width="49.5703125" customWidth="1"/>
    <col min="3" max="3" width="16.140625" customWidth="1"/>
    <col min="4" max="4" width="18.5703125" bestFit="1" customWidth="1"/>
    <col min="5" max="23" width="16.140625" customWidth="1"/>
    <col min="24" max="26" width="12.42578125" customWidth="1"/>
    <col min="27" max="29" width="14.42578125" customWidth="1"/>
    <col min="30" max="32" width="13.28515625" customWidth="1"/>
  </cols>
  <sheetData>
    <row r="1" spans="1:18" s="16" customFormat="1" x14ac:dyDescent="0.2"/>
    <row r="2" spans="1:18" s="16" customFormat="1" ht="18" x14ac:dyDescent="0.25">
      <c r="A2" s="36" t="s">
        <v>743</v>
      </c>
      <c r="D2" s="37"/>
    </row>
    <row r="3" spans="1:18" s="16" customFormat="1" x14ac:dyDescent="0.2"/>
    <row r="4" spans="1:18" ht="15" x14ac:dyDescent="0.25">
      <c r="A4" s="6"/>
      <c r="B4" s="6"/>
      <c r="C4" s="295" t="s">
        <v>84</v>
      </c>
      <c r="D4" s="295"/>
      <c r="E4" s="295"/>
      <c r="F4" s="295" t="s">
        <v>132</v>
      </c>
      <c r="G4" s="295"/>
      <c r="H4" s="295"/>
      <c r="I4" s="296" t="s">
        <v>315</v>
      </c>
      <c r="J4" s="296"/>
      <c r="K4" s="296"/>
      <c r="L4" s="296" t="s">
        <v>411</v>
      </c>
      <c r="M4" s="296"/>
      <c r="N4" s="296"/>
      <c r="O4" s="296" t="s">
        <v>417</v>
      </c>
      <c r="P4" s="296"/>
      <c r="Q4" s="296"/>
    </row>
    <row r="5" spans="1:18" ht="15" x14ac:dyDescent="0.25">
      <c r="A5" s="7" t="s">
        <v>21</v>
      </c>
      <c r="B5" s="8" t="s">
        <v>143</v>
      </c>
      <c r="C5" s="297" t="s">
        <v>144</v>
      </c>
      <c r="D5" s="297"/>
      <c r="E5" s="297"/>
      <c r="F5" s="298" t="s">
        <v>0</v>
      </c>
      <c r="G5" s="298"/>
      <c r="H5" s="298"/>
      <c r="I5" s="299" t="s">
        <v>0</v>
      </c>
      <c r="J5" s="299"/>
      <c r="K5" s="299"/>
      <c r="L5" s="299" t="s">
        <v>0</v>
      </c>
      <c r="M5" s="299"/>
      <c r="N5" s="299"/>
      <c r="O5" s="299" t="s">
        <v>0</v>
      </c>
      <c r="P5" s="299"/>
      <c r="Q5" s="299"/>
    </row>
    <row r="6" spans="1:18" ht="15" x14ac:dyDescent="0.25">
      <c r="A6" s="9"/>
      <c r="B6" s="9"/>
      <c r="C6" s="295" t="s">
        <v>1</v>
      </c>
      <c r="D6" s="295"/>
      <c r="E6" s="295"/>
      <c r="F6" s="295" t="s">
        <v>1</v>
      </c>
      <c r="G6" s="295"/>
      <c r="H6" s="295"/>
      <c r="I6" s="296" t="s">
        <v>1</v>
      </c>
      <c r="J6" s="296"/>
      <c r="K6" s="296"/>
      <c r="L6" s="296" t="s">
        <v>1</v>
      </c>
      <c r="M6" s="296"/>
      <c r="N6" s="296"/>
      <c r="O6" s="296" t="s">
        <v>1</v>
      </c>
      <c r="P6" s="296"/>
      <c r="Q6" s="296"/>
    </row>
    <row r="7" spans="1:18" ht="15" x14ac:dyDescent="0.25">
      <c r="A7" s="9"/>
      <c r="B7" s="9"/>
      <c r="C7" s="23" t="s">
        <v>329</v>
      </c>
      <c r="D7" s="24" t="s">
        <v>330</v>
      </c>
      <c r="E7" s="25" t="s">
        <v>331</v>
      </c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</row>
    <row r="9" spans="1:18" ht="15" x14ac:dyDescent="0.25">
      <c r="B9" s="119" t="s">
        <v>145</v>
      </c>
    </row>
    <row r="11" spans="1:18" x14ac:dyDescent="0.2">
      <c r="A11">
        <v>5072</v>
      </c>
      <c r="B11" t="s">
        <v>206</v>
      </c>
      <c r="C11" s="27">
        <v>-229880</v>
      </c>
      <c r="D11" s="27">
        <v>0</v>
      </c>
      <c r="E11" s="27">
        <v>-229880</v>
      </c>
      <c r="F11" s="27">
        <v>-141989</v>
      </c>
      <c r="G11" s="27">
        <v>0</v>
      </c>
      <c r="H11" s="27">
        <v>-141989</v>
      </c>
      <c r="I11" s="27">
        <v>-154989</v>
      </c>
      <c r="J11" s="27">
        <v>0</v>
      </c>
      <c r="K11" s="27">
        <v>-154989</v>
      </c>
      <c r="L11" s="27">
        <v>-107989</v>
      </c>
      <c r="M11" s="27">
        <v>0</v>
      </c>
      <c r="N11" s="27">
        <v>-107989</v>
      </c>
      <c r="O11" s="27">
        <v>-60000</v>
      </c>
      <c r="P11" s="27">
        <v>0</v>
      </c>
      <c r="Q11" s="27">
        <v>-60000</v>
      </c>
    </row>
    <row r="12" spans="1:18" ht="15" x14ac:dyDescent="0.25">
      <c r="B12" s="119" t="s">
        <v>207</v>
      </c>
      <c r="C12" s="29">
        <v>-229880</v>
      </c>
      <c r="D12" s="29">
        <v>0</v>
      </c>
      <c r="E12" s="29">
        <v>-229880</v>
      </c>
      <c r="F12" s="29">
        <v>-141989</v>
      </c>
      <c r="G12" s="29">
        <v>0</v>
      </c>
      <c r="H12" s="29">
        <v>-141989</v>
      </c>
      <c r="I12" s="29">
        <v>-154989</v>
      </c>
      <c r="J12" s="29">
        <v>0</v>
      </c>
      <c r="K12" s="29">
        <v>-154989</v>
      </c>
      <c r="L12" s="29">
        <v>-107989</v>
      </c>
      <c r="M12" s="29">
        <v>0</v>
      </c>
      <c r="N12" s="29">
        <v>-107989</v>
      </c>
      <c r="O12" s="29">
        <v>-60000</v>
      </c>
      <c r="P12" s="29">
        <v>0</v>
      </c>
      <c r="Q12" s="29">
        <v>-60000</v>
      </c>
    </row>
    <row r="13" spans="1:18" ht="13.5" thickBot="1" x14ac:dyDescent="0.25">
      <c r="B13" s="1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8" ht="15.75" thickBot="1" x14ac:dyDescent="0.3">
      <c r="A14" s="119"/>
      <c r="B14" s="120" t="s">
        <v>153</v>
      </c>
      <c r="C14" s="31">
        <v>-229880</v>
      </c>
      <c r="D14" s="31">
        <v>0</v>
      </c>
      <c r="E14" s="31">
        <v>-229880</v>
      </c>
      <c r="F14" s="31">
        <v>-141989</v>
      </c>
      <c r="G14" s="31">
        <v>0</v>
      </c>
      <c r="H14" s="31">
        <v>-141989</v>
      </c>
      <c r="I14" s="31">
        <v>-154989</v>
      </c>
      <c r="J14" s="31">
        <v>0</v>
      </c>
      <c r="K14" s="31">
        <v>-154989</v>
      </c>
      <c r="L14" s="31">
        <v>-107989</v>
      </c>
      <c r="M14" s="31">
        <v>0</v>
      </c>
      <c r="N14" s="31">
        <v>-107989</v>
      </c>
      <c r="O14" s="31">
        <v>-60000</v>
      </c>
      <c r="P14" s="31">
        <v>0</v>
      </c>
      <c r="Q14" s="31">
        <v>-60000</v>
      </c>
      <c r="R14" s="119"/>
    </row>
    <row r="15" spans="1:18" x14ac:dyDescent="0.2">
      <c r="B15" s="1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8" ht="15" x14ac:dyDescent="0.25">
      <c r="B16" s="120" t="s">
        <v>70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">
      <c r="A18">
        <v>3720</v>
      </c>
      <c r="B18" t="s">
        <v>8</v>
      </c>
      <c r="C18" s="26">
        <v>17998</v>
      </c>
      <c r="D18" s="26">
        <v>0</v>
      </c>
      <c r="E18" s="26">
        <v>17998</v>
      </c>
      <c r="F18" s="26">
        <v>17998</v>
      </c>
      <c r="G18" s="26">
        <v>0</v>
      </c>
      <c r="H18" s="26">
        <v>17998</v>
      </c>
      <c r="I18" s="26">
        <v>17998</v>
      </c>
      <c r="J18" s="26">
        <v>0</v>
      </c>
      <c r="K18" s="26">
        <v>17998</v>
      </c>
      <c r="L18" s="26">
        <v>17998</v>
      </c>
      <c r="M18" s="26">
        <v>0</v>
      </c>
      <c r="N18" s="26">
        <v>17998</v>
      </c>
      <c r="O18" s="26">
        <v>17998</v>
      </c>
      <c r="P18" s="26">
        <v>0</v>
      </c>
      <c r="Q18" s="26">
        <v>17998</v>
      </c>
    </row>
    <row r="19" spans="1:17" x14ac:dyDescent="0.2">
      <c r="A19">
        <v>4022</v>
      </c>
      <c r="B19" t="s">
        <v>267</v>
      </c>
      <c r="C19" s="26">
        <v>27200</v>
      </c>
      <c r="D19" s="26">
        <v>0</v>
      </c>
      <c r="E19" s="26">
        <v>27200</v>
      </c>
      <c r="F19" s="26">
        <v>28165</v>
      </c>
      <c r="G19" s="26">
        <v>0</v>
      </c>
      <c r="H19" s="26">
        <v>28165</v>
      </c>
      <c r="I19" s="26">
        <v>28165</v>
      </c>
      <c r="J19" s="26">
        <v>0</v>
      </c>
      <c r="K19" s="26">
        <v>28165</v>
      </c>
      <c r="L19" s="26">
        <v>28165</v>
      </c>
      <c r="M19" s="26">
        <v>0</v>
      </c>
      <c r="N19" s="26">
        <v>28165</v>
      </c>
      <c r="O19" s="26">
        <v>28165</v>
      </c>
      <c r="P19" s="26">
        <v>0</v>
      </c>
      <c r="Q19" s="26">
        <v>28165</v>
      </c>
    </row>
    <row r="20" spans="1:17" x14ac:dyDescent="0.2">
      <c r="A20">
        <v>4023</v>
      </c>
      <c r="B20" t="s">
        <v>45</v>
      </c>
      <c r="C20" s="26">
        <v>2610</v>
      </c>
      <c r="D20" s="26">
        <v>0</v>
      </c>
      <c r="E20" s="26">
        <v>2610</v>
      </c>
      <c r="F20" s="26">
        <v>2620</v>
      </c>
      <c r="G20" s="26">
        <v>0</v>
      </c>
      <c r="H20" s="26">
        <v>2620</v>
      </c>
      <c r="I20" s="26">
        <v>2620</v>
      </c>
      <c r="J20" s="26">
        <v>0</v>
      </c>
      <c r="K20" s="26">
        <v>2620</v>
      </c>
      <c r="L20" s="26">
        <v>2620</v>
      </c>
      <c r="M20" s="26">
        <v>0</v>
      </c>
      <c r="N20" s="26">
        <v>2620</v>
      </c>
      <c r="O20" s="26">
        <v>2620</v>
      </c>
      <c r="P20" s="26">
        <v>0</v>
      </c>
      <c r="Q20" s="26">
        <v>2620</v>
      </c>
    </row>
    <row r="21" spans="1:17" x14ac:dyDescent="0.2">
      <c r="A21">
        <v>4027</v>
      </c>
      <c r="B21" t="s">
        <v>46</v>
      </c>
      <c r="C21" s="26">
        <v>84749</v>
      </c>
      <c r="D21" s="26">
        <v>0</v>
      </c>
      <c r="E21" s="26">
        <v>84749</v>
      </c>
      <c r="F21" s="26">
        <v>40140</v>
      </c>
      <c r="G21" s="26">
        <v>0</v>
      </c>
      <c r="H21" s="26">
        <v>40140</v>
      </c>
      <c r="I21" s="26">
        <v>40140</v>
      </c>
      <c r="J21" s="26">
        <v>0</v>
      </c>
      <c r="K21" s="26">
        <v>40140</v>
      </c>
      <c r="L21" s="26">
        <v>40140</v>
      </c>
      <c r="M21" s="26">
        <v>0</v>
      </c>
      <c r="N21" s="26">
        <v>40140</v>
      </c>
      <c r="O21" s="26">
        <v>40140</v>
      </c>
      <c r="P21" s="26">
        <v>0</v>
      </c>
      <c r="Q21" s="26">
        <v>40140</v>
      </c>
    </row>
    <row r="22" spans="1:17" x14ac:dyDescent="0.2">
      <c r="A22">
        <v>4028</v>
      </c>
      <c r="B22" t="s">
        <v>47</v>
      </c>
      <c r="C22" s="26">
        <v>533118.56569999992</v>
      </c>
      <c r="D22" s="26">
        <v>0</v>
      </c>
      <c r="E22" s="26">
        <v>533118.56569999992</v>
      </c>
      <c r="F22" s="26">
        <v>604175.56569999992</v>
      </c>
      <c r="G22" s="26">
        <v>0</v>
      </c>
      <c r="H22" s="26">
        <v>604175.56569999992</v>
      </c>
      <c r="I22" s="26">
        <v>604176</v>
      </c>
      <c r="J22" s="26">
        <v>0</v>
      </c>
      <c r="K22" s="26">
        <v>604176</v>
      </c>
      <c r="L22" s="26">
        <v>604176</v>
      </c>
      <c r="M22" s="26">
        <v>0</v>
      </c>
      <c r="N22" s="26">
        <v>604176</v>
      </c>
      <c r="O22" s="26">
        <v>604176</v>
      </c>
      <c r="P22" s="26">
        <v>0</v>
      </c>
      <c r="Q22" s="26">
        <v>604176</v>
      </c>
    </row>
    <row r="23" spans="1:17" x14ac:dyDescent="0.2">
      <c r="A23">
        <v>4029</v>
      </c>
      <c r="B23" t="s">
        <v>13</v>
      </c>
      <c r="C23" s="26">
        <v>175542</v>
      </c>
      <c r="D23" s="26">
        <v>0</v>
      </c>
      <c r="E23" s="26">
        <v>175542</v>
      </c>
      <c r="F23" s="26">
        <v>173434</v>
      </c>
      <c r="G23" s="26">
        <v>0</v>
      </c>
      <c r="H23" s="26">
        <v>173434</v>
      </c>
      <c r="I23" s="26">
        <v>173434</v>
      </c>
      <c r="J23" s="26">
        <v>0</v>
      </c>
      <c r="K23" s="26">
        <v>173434</v>
      </c>
      <c r="L23" s="26">
        <v>173434</v>
      </c>
      <c r="M23" s="26">
        <v>0</v>
      </c>
      <c r="N23" s="26">
        <v>173434</v>
      </c>
      <c r="O23" s="26">
        <v>173434</v>
      </c>
      <c r="P23" s="26">
        <v>0</v>
      </c>
      <c r="Q23" s="26">
        <v>173434</v>
      </c>
    </row>
    <row r="24" spans="1:17" x14ac:dyDescent="0.2">
      <c r="A24">
        <v>4031</v>
      </c>
      <c r="B24" t="s">
        <v>48</v>
      </c>
      <c r="C24" s="26">
        <v>18600</v>
      </c>
      <c r="D24" s="26">
        <v>0</v>
      </c>
      <c r="E24" s="26">
        <v>18600</v>
      </c>
      <c r="F24" s="26">
        <v>18600</v>
      </c>
      <c r="G24" s="26">
        <v>0</v>
      </c>
      <c r="H24" s="26">
        <v>18600</v>
      </c>
      <c r="I24" s="26">
        <v>18600</v>
      </c>
      <c r="J24" s="26">
        <v>0</v>
      </c>
      <c r="K24" s="26">
        <v>18600</v>
      </c>
      <c r="L24" s="26">
        <v>18600</v>
      </c>
      <c r="M24" s="26">
        <v>0</v>
      </c>
      <c r="N24" s="26">
        <v>18600</v>
      </c>
      <c r="O24" s="26">
        <v>18600</v>
      </c>
      <c r="P24" s="26">
        <v>0</v>
      </c>
      <c r="Q24" s="26">
        <v>18600</v>
      </c>
    </row>
    <row r="25" spans="1:17" x14ac:dyDescent="0.2">
      <c r="A25">
        <v>4051</v>
      </c>
      <c r="B25" t="s">
        <v>268</v>
      </c>
      <c r="C25" s="26">
        <v>233741.53090000001</v>
      </c>
      <c r="D25" s="26">
        <v>0</v>
      </c>
      <c r="E25" s="26">
        <v>233741.53090000001</v>
      </c>
      <c r="F25" s="26">
        <v>243278.99100000001</v>
      </c>
      <c r="G25" s="26">
        <v>0</v>
      </c>
      <c r="H25" s="26">
        <v>243278.99100000001</v>
      </c>
      <c r="I25" s="26">
        <v>243278.99100000001</v>
      </c>
      <c r="J25" s="26">
        <v>0</v>
      </c>
      <c r="K25" s="26">
        <v>243278.99100000001</v>
      </c>
      <c r="L25" s="26">
        <v>243278.99100000001</v>
      </c>
      <c r="M25" s="26">
        <v>0</v>
      </c>
      <c r="N25" s="26">
        <v>243278.99100000001</v>
      </c>
      <c r="O25" s="26">
        <v>243278.99100000001</v>
      </c>
      <c r="P25" s="26">
        <v>0</v>
      </c>
      <c r="Q25" s="26">
        <v>243278.99100000001</v>
      </c>
    </row>
    <row r="26" spans="1:17" x14ac:dyDescent="0.2">
      <c r="A26">
        <v>4063</v>
      </c>
      <c r="B26" t="s">
        <v>49</v>
      </c>
      <c r="C26" s="26">
        <v>112401</v>
      </c>
      <c r="D26" s="26">
        <v>0</v>
      </c>
      <c r="E26" s="26">
        <v>112401</v>
      </c>
      <c r="F26" s="26">
        <v>117804</v>
      </c>
      <c r="G26" s="26">
        <v>0</v>
      </c>
      <c r="H26" s="26">
        <v>117804</v>
      </c>
      <c r="I26" s="26">
        <v>117804</v>
      </c>
      <c r="J26" s="26">
        <v>0</v>
      </c>
      <c r="K26" s="26">
        <v>117804</v>
      </c>
      <c r="L26" s="26">
        <v>117804</v>
      </c>
      <c r="M26" s="26">
        <v>0</v>
      </c>
      <c r="N26" s="26">
        <v>117804</v>
      </c>
      <c r="O26" s="26">
        <v>117804</v>
      </c>
      <c r="P26" s="26">
        <v>0</v>
      </c>
      <c r="Q26" s="26">
        <v>117804</v>
      </c>
    </row>
    <row r="27" spans="1:17" x14ac:dyDescent="0.2">
      <c r="A27">
        <v>4087</v>
      </c>
      <c r="B27" t="s">
        <v>50</v>
      </c>
      <c r="C27" s="26">
        <v>165773</v>
      </c>
      <c r="D27" s="26">
        <v>0</v>
      </c>
      <c r="E27" s="26">
        <v>165773</v>
      </c>
      <c r="F27" s="26">
        <v>162361</v>
      </c>
      <c r="G27" s="26">
        <v>0</v>
      </c>
      <c r="H27" s="26">
        <v>162361</v>
      </c>
      <c r="I27" s="26">
        <v>162361</v>
      </c>
      <c r="J27" s="26">
        <v>0</v>
      </c>
      <c r="K27" s="26">
        <v>162361</v>
      </c>
      <c r="L27" s="26">
        <v>162361</v>
      </c>
      <c r="M27" s="26">
        <v>0</v>
      </c>
      <c r="N27" s="26">
        <v>162361</v>
      </c>
      <c r="O27" s="26">
        <v>162361</v>
      </c>
      <c r="P27" s="26">
        <v>0</v>
      </c>
      <c r="Q27" s="26">
        <v>162361</v>
      </c>
    </row>
    <row r="28" spans="1:17" x14ac:dyDescent="0.2">
      <c r="A28">
        <v>4088</v>
      </c>
      <c r="B28" t="s">
        <v>80</v>
      </c>
      <c r="C28" s="27">
        <v>357500</v>
      </c>
      <c r="D28" s="27">
        <v>0</v>
      </c>
      <c r="E28" s="27">
        <v>357500</v>
      </c>
      <c r="F28" s="27">
        <v>429500</v>
      </c>
      <c r="G28" s="27">
        <v>0</v>
      </c>
      <c r="H28" s="27">
        <v>429500</v>
      </c>
      <c r="I28" s="27">
        <v>429500</v>
      </c>
      <c r="J28" s="27">
        <v>0</v>
      </c>
      <c r="K28" s="27">
        <v>429500</v>
      </c>
      <c r="L28" s="27">
        <v>429500</v>
      </c>
      <c r="M28" s="27">
        <v>0</v>
      </c>
      <c r="N28" s="27">
        <v>429500</v>
      </c>
      <c r="O28" s="27">
        <v>429500</v>
      </c>
      <c r="P28" s="27">
        <v>0</v>
      </c>
      <c r="Q28" s="27">
        <v>429500</v>
      </c>
    </row>
    <row r="29" spans="1:17" ht="15" x14ac:dyDescent="0.25">
      <c r="B29" s="119" t="s">
        <v>61</v>
      </c>
      <c r="C29" s="29">
        <v>1729233.0965999998</v>
      </c>
      <c r="D29" s="29">
        <v>0</v>
      </c>
      <c r="E29" s="29">
        <v>1729233.0965999998</v>
      </c>
      <c r="F29" s="29">
        <v>1838076.5566999998</v>
      </c>
      <c r="G29" s="29">
        <v>0</v>
      </c>
      <c r="H29" s="29">
        <v>1838076.5566999998</v>
      </c>
      <c r="I29" s="29">
        <v>1838076.9909999999</v>
      </c>
      <c r="J29" s="29">
        <v>0</v>
      </c>
      <c r="K29" s="29">
        <v>1838076.9909999999</v>
      </c>
      <c r="L29" s="29">
        <v>1838076.9909999999</v>
      </c>
      <c r="M29" s="29">
        <v>0</v>
      </c>
      <c r="N29" s="29">
        <v>1838076.9909999999</v>
      </c>
      <c r="O29" s="29">
        <v>1838076.9909999999</v>
      </c>
      <c r="P29" s="29">
        <v>0</v>
      </c>
      <c r="Q29" s="29">
        <v>1838076.9909999999</v>
      </c>
    </row>
    <row r="30" spans="1:17" ht="13.5" thickBot="1" x14ac:dyDescent="0.2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5.75" thickBot="1" x14ac:dyDescent="0.3">
      <c r="B31" s="120" t="s">
        <v>165</v>
      </c>
      <c r="C31" s="32">
        <v>1729233.0965999998</v>
      </c>
      <c r="D31" s="32">
        <v>0</v>
      </c>
      <c r="E31" s="32">
        <v>1729233.0965999998</v>
      </c>
      <c r="F31" s="32">
        <v>1838076.5566999998</v>
      </c>
      <c r="G31" s="32">
        <v>0</v>
      </c>
      <c r="H31" s="32">
        <v>1838076.5566999998</v>
      </c>
      <c r="I31" s="32">
        <v>1838076.9909999999</v>
      </c>
      <c r="J31" s="32">
        <v>0</v>
      </c>
      <c r="K31" s="32">
        <v>1838076.9909999999</v>
      </c>
      <c r="L31" s="32">
        <v>1838076.9909999999</v>
      </c>
      <c r="M31" s="32">
        <v>0</v>
      </c>
      <c r="N31" s="32">
        <v>1838076.9909999999</v>
      </c>
      <c r="O31" s="32">
        <v>1838076.9909999999</v>
      </c>
      <c r="P31" s="32">
        <v>0</v>
      </c>
      <c r="Q31" s="32">
        <v>1838076.9909999999</v>
      </c>
    </row>
    <row r="32" spans="1:17" ht="13.5" thickBot="1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2:17" ht="15.75" thickBot="1" x14ac:dyDescent="0.3">
      <c r="B33" s="119" t="s">
        <v>333</v>
      </c>
      <c r="C33" s="32">
        <v>1729233.0965999998</v>
      </c>
      <c r="D33" s="32">
        <v>0</v>
      </c>
      <c r="E33" s="32">
        <v>1729233.0965999998</v>
      </c>
      <c r="F33" s="32">
        <v>1838076.5566999998</v>
      </c>
      <c r="G33" s="32">
        <v>0</v>
      </c>
      <c r="H33" s="32">
        <v>1838076.5566999998</v>
      </c>
      <c r="I33" s="32">
        <v>1838076.9909999999</v>
      </c>
      <c r="J33" s="32">
        <v>0</v>
      </c>
      <c r="K33" s="32">
        <v>1838076.9909999999</v>
      </c>
      <c r="L33" s="32">
        <v>1838076.9909999999</v>
      </c>
      <c r="M33" s="32">
        <v>0</v>
      </c>
      <c r="N33" s="32">
        <v>1838076.9909999999</v>
      </c>
      <c r="O33" s="32">
        <v>1838076.9909999999</v>
      </c>
      <c r="P33" s="32">
        <v>0</v>
      </c>
      <c r="Q33" s="32">
        <v>1838076.9909999999</v>
      </c>
    </row>
  </sheetData>
  <mergeCells count="15">
    <mergeCell ref="O6:Q6"/>
    <mergeCell ref="C6:E6"/>
    <mergeCell ref="F4:H4"/>
    <mergeCell ref="I4:K4"/>
    <mergeCell ref="L4:N4"/>
    <mergeCell ref="C4:E4"/>
    <mergeCell ref="C5:E5"/>
    <mergeCell ref="F6:H6"/>
    <mergeCell ref="I6:K6"/>
    <mergeCell ref="L6:N6"/>
    <mergeCell ref="O4:Q4"/>
    <mergeCell ref="F5:H5"/>
    <mergeCell ref="I5:K5"/>
    <mergeCell ref="L5:N5"/>
    <mergeCell ref="O5:Q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4">
    <tabColor theme="5" tint="0.59999389629810485"/>
  </sheetPr>
  <dimension ref="A1:D21"/>
  <sheetViews>
    <sheetView workbookViewId="0">
      <selection activeCell="H18" sqref="H18"/>
    </sheetView>
  </sheetViews>
  <sheetFormatPr defaultRowHeight="12.75" x14ac:dyDescent="0.2"/>
  <cols>
    <col min="1" max="1" width="63" bestFit="1" customWidth="1"/>
    <col min="2" max="2" width="21.5703125" customWidth="1"/>
    <col min="3" max="4" width="14.85546875" customWidth="1"/>
  </cols>
  <sheetData>
    <row r="1" spans="1:4" s="16" customFormat="1" x14ac:dyDescent="0.2"/>
    <row r="2" spans="1:4" s="16" customFormat="1" ht="20.100000000000001" customHeight="1" x14ac:dyDescent="0.25">
      <c r="A2" s="36" t="s">
        <v>764</v>
      </c>
    </row>
    <row r="3" spans="1:4" x14ac:dyDescent="0.2">
      <c r="D3" s="19"/>
    </row>
    <row r="4" spans="1:4" ht="15" x14ac:dyDescent="0.25">
      <c r="A4" s="142" t="s">
        <v>460</v>
      </c>
      <c r="B4" s="300" t="s">
        <v>585</v>
      </c>
      <c r="C4" s="302" t="s">
        <v>586</v>
      </c>
      <c r="D4" s="302" t="s">
        <v>762</v>
      </c>
    </row>
    <row r="5" spans="1:4" ht="15" x14ac:dyDescent="0.25">
      <c r="A5" s="143" t="s">
        <v>587</v>
      </c>
      <c r="B5" s="301"/>
      <c r="C5" s="303"/>
      <c r="D5" s="303"/>
    </row>
    <row r="6" spans="1:4" ht="15" x14ac:dyDescent="0.25">
      <c r="A6" s="144" t="s">
        <v>627</v>
      </c>
      <c r="B6" s="166"/>
      <c r="C6" s="145"/>
      <c r="D6" s="146" t="s">
        <v>1</v>
      </c>
    </row>
    <row r="7" spans="1:4" ht="15" x14ac:dyDescent="0.25">
      <c r="A7" s="148" t="s">
        <v>489</v>
      </c>
      <c r="B7" s="149" t="s">
        <v>628</v>
      </c>
      <c r="C7" s="150">
        <v>1</v>
      </c>
      <c r="D7" s="151">
        <v>80800.375311000011</v>
      </c>
    </row>
    <row r="8" spans="1:4" ht="15" x14ac:dyDescent="0.25">
      <c r="A8" s="148" t="s">
        <v>629</v>
      </c>
      <c r="B8" s="149" t="s">
        <v>630</v>
      </c>
      <c r="C8" s="150">
        <v>1</v>
      </c>
      <c r="D8" s="151">
        <v>62258.54769900001</v>
      </c>
    </row>
    <row r="9" spans="1:4" ht="15" x14ac:dyDescent="0.25">
      <c r="A9" s="148" t="s">
        <v>491</v>
      </c>
      <c r="B9" s="149" t="s">
        <v>468</v>
      </c>
      <c r="C9" s="150">
        <v>1</v>
      </c>
      <c r="D9" s="151">
        <v>51466.943106000006</v>
      </c>
    </row>
    <row r="10" spans="1:4" ht="15" x14ac:dyDescent="0.25">
      <c r="A10" s="148" t="s">
        <v>490</v>
      </c>
      <c r="B10" s="149" t="s">
        <v>468</v>
      </c>
      <c r="C10" s="150">
        <v>1</v>
      </c>
      <c r="D10" s="151">
        <v>51466.943106000006</v>
      </c>
    </row>
    <row r="11" spans="1:4" ht="15" x14ac:dyDescent="0.25">
      <c r="A11" s="148" t="s">
        <v>631</v>
      </c>
      <c r="B11" s="149" t="s">
        <v>468</v>
      </c>
      <c r="C11" s="150">
        <v>1</v>
      </c>
      <c r="D11" s="151">
        <v>51466.943106000006</v>
      </c>
    </row>
    <row r="12" spans="1:4" ht="15" x14ac:dyDescent="0.25">
      <c r="A12" s="148" t="s">
        <v>492</v>
      </c>
      <c r="B12" s="149" t="s">
        <v>468</v>
      </c>
      <c r="C12" s="150">
        <v>1</v>
      </c>
      <c r="D12" s="151">
        <v>51466.943106000006</v>
      </c>
    </row>
    <row r="13" spans="1:4" ht="15" x14ac:dyDescent="0.25">
      <c r="A13" s="144" t="s">
        <v>311</v>
      </c>
      <c r="B13" s="153"/>
      <c r="C13" s="154"/>
      <c r="D13" s="163"/>
    </row>
    <row r="14" spans="1:4" ht="15" x14ac:dyDescent="0.25">
      <c r="A14" s="148" t="s">
        <v>493</v>
      </c>
      <c r="B14" s="149" t="s">
        <v>632</v>
      </c>
      <c r="C14" s="150">
        <v>1</v>
      </c>
      <c r="D14" s="151">
        <v>40255.415856</v>
      </c>
    </row>
    <row r="15" spans="1:4" ht="15" x14ac:dyDescent="0.25">
      <c r="A15" s="148" t="s">
        <v>494</v>
      </c>
      <c r="B15" s="149" t="s">
        <v>633</v>
      </c>
      <c r="C15" s="150">
        <v>1</v>
      </c>
      <c r="D15" s="151">
        <v>28595.427516000003</v>
      </c>
    </row>
    <row r="16" spans="1:4" ht="15" x14ac:dyDescent="0.25">
      <c r="A16" s="153" t="s">
        <v>634</v>
      </c>
      <c r="B16" s="155"/>
      <c r="C16" s="156"/>
      <c r="D16" s="151"/>
    </row>
    <row r="17" spans="1:4" ht="15" x14ac:dyDescent="0.25">
      <c r="A17" s="149" t="s">
        <v>487</v>
      </c>
      <c r="B17" s="149" t="s">
        <v>626</v>
      </c>
      <c r="C17" s="150">
        <v>2</v>
      </c>
      <c r="D17" s="151">
        <v>94399.535772000003</v>
      </c>
    </row>
    <row r="18" spans="1:4" ht="15" x14ac:dyDescent="0.25">
      <c r="A18" s="148" t="s">
        <v>488</v>
      </c>
      <c r="B18" s="149" t="s">
        <v>635</v>
      </c>
      <c r="C18" s="150">
        <v>1</v>
      </c>
      <c r="D18" s="151">
        <v>58206.09021300001</v>
      </c>
    </row>
    <row r="19" spans="1:4" ht="15" x14ac:dyDescent="0.25">
      <c r="A19" s="153" t="s">
        <v>636</v>
      </c>
      <c r="B19" s="155"/>
      <c r="C19" s="156"/>
      <c r="D19" s="151"/>
    </row>
    <row r="20" spans="1:4" ht="15" x14ac:dyDescent="0.25">
      <c r="A20" s="148" t="s">
        <v>636</v>
      </c>
      <c r="B20" s="149"/>
      <c r="C20" s="150">
        <v>0</v>
      </c>
      <c r="D20" s="151">
        <v>41258.700000000004</v>
      </c>
    </row>
    <row r="21" spans="1:4" ht="15" x14ac:dyDescent="0.25">
      <c r="A21" s="144"/>
      <c r="B21" s="147"/>
      <c r="C21" s="158">
        <f>SUM(C7:C20)</f>
        <v>11</v>
      </c>
      <c r="D21" s="159">
        <f>SUM(D7:D20)</f>
        <v>611641.86479100003</v>
      </c>
    </row>
  </sheetData>
  <mergeCells count="3">
    <mergeCell ref="B4:B5"/>
    <mergeCell ref="C4:C5"/>
    <mergeCell ref="D4:D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>
    <tabColor theme="5" tint="0.59999389629810485"/>
  </sheetPr>
  <dimension ref="A1:T37"/>
  <sheetViews>
    <sheetView zoomScale="80" zoomScaleNormal="80" workbookViewId="0">
      <selection activeCell="A3" sqref="A3"/>
    </sheetView>
  </sheetViews>
  <sheetFormatPr defaultRowHeight="12.75" x14ac:dyDescent="0.2"/>
  <cols>
    <col min="1" max="4" width="9" customWidth="1"/>
    <col min="5" max="5" width="29.28515625" customWidth="1"/>
    <col min="6" max="20" width="15.140625" customWidth="1"/>
  </cols>
  <sheetData>
    <row r="1" spans="1:20" s="16" customFormat="1" x14ac:dyDescent="0.2"/>
    <row r="2" spans="1:20" s="16" customFormat="1" ht="20.100000000000001" customHeight="1" x14ac:dyDescent="0.25">
      <c r="A2" s="36" t="s">
        <v>753</v>
      </c>
    </row>
    <row r="3" spans="1:20" s="16" customFormat="1" ht="20.100000000000001" customHeight="1" x14ac:dyDescent="0.25">
      <c r="A3" s="36"/>
    </row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178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ht="15" x14ac:dyDescent="0.25">
      <c r="A8" s="10" t="s">
        <v>187</v>
      </c>
      <c r="B8" s="10" t="s">
        <v>275</v>
      </c>
      <c r="C8">
        <v>3800</v>
      </c>
      <c r="D8" s="15" t="s">
        <v>179</v>
      </c>
      <c r="E8" s="10" t="s">
        <v>276</v>
      </c>
      <c r="F8" s="34">
        <v>0</v>
      </c>
      <c r="G8" s="34">
        <v>0</v>
      </c>
      <c r="H8" s="34">
        <v>0</v>
      </c>
      <c r="I8" s="35">
        <v>0</v>
      </c>
      <c r="J8" s="35">
        <v>0</v>
      </c>
      <c r="K8" s="35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ht="15" x14ac:dyDescent="0.25">
      <c r="A9" s="10" t="s">
        <v>187</v>
      </c>
      <c r="B9" s="10" t="s">
        <v>275</v>
      </c>
      <c r="C9">
        <v>4022</v>
      </c>
      <c r="D9" s="15" t="s">
        <v>179</v>
      </c>
      <c r="E9" s="10" t="s">
        <v>267</v>
      </c>
      <c r="F9" s="26">
        <v>27200</v>
      </c>
      <c r="G9" s="26">
        <v>0</v>
      </c>
      <c r="H9" s="26">
        <v>27200</v>
      </c>
      <c r="I9" s="29">
        <v>28165</v>
      </c>
      <c r="J9" s="29">
        <v>0</v>
      </c>
      <c r="K9" s="29">
        <v>28165</v>
      </c>
      <c r="L9" s="26">
        <v>28165</v>
      </c>
      <c r="M9" s="26">
        <v>0</v>
      </c>
      <c r="N9" s="26">
        <v>28165</v>
      </c>
      <c r="O9" s="26">
        <v>28165</v>
      </c>
      <c r="P9" s="26">
        <v>0</v>
      </c>
      <c r="Q9" s="26">
        <v>28165</v>
      </c>
      <c r="R9" s="26">
        <v>28165</v>
      </c>
      <c r="S9" s="26">
        <v>0</v>
      </c>
      <c r="T9" s="26">
        <v>28165</v>
      </c>
    </row>
    <row r="10" spans="1:20" ht="15" x14ac:dyDescent="0.25">
      <c r="A10" s="10" t="s">
        <v>187</v>
      </c>
      <c r="B10" s="10" t="s">
        <v>275</v>
      </c>
      <c r="C10">
        <v>4023</v>
      </c>
      <c r="D10" s="15" t="s">
        <v>179</v>
      </c>
      <c r="E10" s="10" t="s">
        <v>45</v>
      </c>
      <c r="F10" s="34">
        <v>2610</v>
      </c>
      <c r="G10" s="26">
        <v>0</v>
      </c>
      <c r="H10" s="26">
        <v>2610</v>
      </c>
      <c r="I10" s="29">
        <v>2620</v>
      </c>
      <c r="J10" s="29">
        <v>0</v>
      </c>
      <c r="K10" s="29">
        <v>2620</v>
      </c>
      <c r="L10" s="26">
        <v>2620</v>
      </c>
      <c r="M10" s="26">
        <v>0</v>
      </c>
      <c r="N10" s="26">
        <v>2620</v>
      </c>
      <c r="O10" s="26">
        <v>2620</v>
      </c>
      <c r="P10" s="26">
        <v>0</v>
      </c>
      <c r="Q10" s="26">
        <v>2620</v>
      </c>
      <c r="R10" s="26">
        <v>2620</v>
      </c>
      <c r="S10" s="26">
        <v>0</v>
      </c>
      <c r="T10" s="26">
        <v>2620</v>
      </c>
    </row>
    <row r="11" spans="1:20" ht="15" x14ac:dyDescent="0.25">
      <c r="A11" s="10" t="s">
        <v>187</v>
      </c>
      <c r="B11" s="10" t="s">
        <v>275</v>
      </c>
      <c r="C11">
        <v>4027</v>
      </c>
      <c r="D11" s="15" t="s">
        <v>179</v>
      </c>
      <c r="E11" s="10" t="s">
        <v>46</v>
      </c>
      <c r="F11" s="34">
        <v>84749</v>
      </c>
      <c r="G11" s="26">
        <v>0</v>
      </c>
      <c r="H11" s="26">
        <v>84749</v>
      </c>
      <c r="I11" s="29">
        <v>40140</v>
      </c>
      <c r="J11" s="29">
        <v>0</v>
      </c>
      <c r="K11" s="29">
        <v>40140</v>
      </c>
      <c r="L11" s="26">
        <v>40140</v>
      </c>
      <c r="M11" s="26">
        <v>0</v>
      </c>
      <c r="N11" s="26">
        <v>40140</v>
      </c>
      <c r="O11" s="26">
        <v>40140</v>
      </c>
      <c r="P11" s="26">
        <v>0</v>
      </c>
      <c r="Q11" s="26">
        <v>40140</v>
      </c>
      <c r="R11" s="26">
        <v>40140</v>
      </c>
      <c r="S11" s="26">
        <v>0</v>
      </c>
      <c r="T11" s="26">
        <v>40140</v>
      </c>
    </row>
    <row r="12" spans="1:20" ht="15" x14ac:dyDescent="0.25">
      <c r="A12" s="10" t="s">
        <v>187</v>
      </c>
      <c r="B12" s="10" t="s">
        <v>275</v>
      </c>
      <c r="C12">
        <v>4028</v>
      </c>
      <c r="D12" s="15" t="s">
        <v>179</v>
      </c>
      <c r="E12" s="10" t="s">
        <v>47</v>
      </c>
      <c r="F12" s="34">
        <v>23576</v>
      </c>
      <c r="G12" s="34">
        <v>0</v>
      </c>
      <c r="H12" s="34">
        <v>23576</v>
      </c>
      <c r="I12" s="35">
        <v>23303</v>
      </c>
      <c r="J12" s="35">
        <v>0</v>
      </c>
      <c r="K12" s="35">
        <v>23303</v>
      </c>
      <c r="L12" s="34">
        <v>23303</v>
      </c>
      <c r="M12" s="34">
        <v>0</v>
      </c>
      <c r="N12" s="34">
        <v>23303</v>
      </c>
      <c r="O12" s="34">
        <v>23303</v>
      </c>
      <c r="P12" s="34">
        <v>0</v>
      </c>
      <c r="Q12" s="34">
        <v>23303</v>
      </c>
      <c r="R12" s="34">
        <v>23303</v>
      </c>
      <c r="S12" s="34">
        <v>0</v>
      </c>
      <c r="T12" s="34">
        <v>23303</v>
      </c>
    </row>
    <row r="13" spans="1:20" ht="15" x14ac:dyDescent="0.25">
      <c r="A13" s="10" t="s">
        <v>187</v>
      </c>
      <c r="B13" s="10" t="s">
        <v>275</v>
      </c>
      <c r="C13">
        <v>4029</v>
      </c>
      <c r="D13" s="15" t="s">
        <v>179</v>
      </c>
      <c r="E13" s="10" t="s">
        <v>13</v>
      </c>
      <c r="F13" s="26">
        <v>175542</v>
      </c>
      <c r="G13" s="26">
        <v>0</v>
      </c>
      <c r="H13" s="26">
        <v>175542</v>
      </c>
      <c r="I13" s="29">
        <v>173434</v>
      </c>
      <c r="J13" s="29">
        <v>0</v>
      </c>
      <c r="K13" s="29">
        <v>173434</v>
      </c>
      <c r="L13" s="26">
        <v>173434</v>
      </c>
      <c r="M13" s="26">
        <v>0</v>
      </c>
      <c r="N13" s="26">
        <v>173434</v>
      </c>
      <c r="O13" s="26">
        <v>173434</v>
      </c>
      <c r="P13" s="26">
        <v>0</v>
      </c>
      <c r="Q13" s="26">
        <v>173434</v>
      </c>
      <c r="R13" s="26">
        <v>173434</v>
      </c>
      <c r="S13" s="26">
        <v>0</v>
      </c>
      <c r="T13" s="26">
        <v>173434</v>
      </c>
    </row>
    <row r="14" spans="1:20" ht="15" x14ac:dyDescent="0.25">
      <c r="A14" s="10" t="s">
        <v>187</v>
      </c>
      <c r="B14" s="10" t="s">
        <v>275</v>
      </c>
      <c r="C14">
        <v>4031</v>
      </c>
      <c r="D14" s="15" t="s">
        <v>179</v>
      </c>
      <c r="E14" s="10" t="s">
        <v>48</v>
      </c>
      <c r="F14" s="34">
        <v>18600</v>
      </c>
      <c r="G14" s="26">
        <v>0</v>
      </c>
      <c r="H14" s="26">
        <v>18600</v>
      </c>
      <c r="I14" s="29">
        <v>18600</v>
      </c>
      <c r="J14" s="29">
        <v>0</v>
      </c>
      <c r="K14" s="29">
        <v>18600</v>
      </c>
      <c r="L14" s="26">
        <v>18600</v>
      </c>
      <c r="M14" s="26">
        <v>0</v>
      </c>
      <c r="N14" s="26">
        <v>18600</v>
      </c>
      <c r="O14" s="26">
        <v>18600</v>
      </c>
      <c r="P14" s="26">
        <v>0</v>
      </c>
      <c r="Q14" s="26">
        <v>18600</v>
      </c>
      <c r="R14" s="26">
        <v>18600</v>
      </c>
      <c r="S14" s="26">
        <v>0</v>
      </c>
      <c r="T14" s="26">
        <v>18600</v>
      </c>
    </row>
    <row r="15" spans="1:20" ht="15" x14ac:dyDescent="0.25">
      <c r="A15" s="10" t="s">
        <v>187</v>
      </c>
      <c r="B15" s="10" t="s">
        <v>275</v>
      </c>
      <c r="C15">
        <v>4051</v>
      </c>
      <c r="D15" s="15" t="s">
        <v>179</v>
      </c>
      <c r="E15" s="10" t="s">
        <v>268</v>
      </c>
      <c r="F15" s="34">
        <v>233741.53090000001</v>
      </c>
      <c r="G15" s="26">
        <v>0</v>
      </c>
      <c r="H15" s="26">
        <v>233741.53090000001</v>
      </c>
      <c r="I15" s="29">
        <v>243278.99100000001</v>
      </c>
      <c r="J15" s="29">
        <v>0</v>
      </c>
      <c r="K15" s="29">
        <v>243278.99100000001</v>
      </c>
      <c r="L15" s="26">
        <v>243278.99100000001</v>
      </c>
      <c r="M15" s="26">
        <v>0</v>
      </c>
      <c r="N15" s="26">
        <v>243278.99100000001</v>
      </c>
      <c r="O15" s="26">
        <v>243278.99100000001</v>
      </c>
      <c r="P15" s="26">
        <v>0</v>
      </c>
      <c r="Q15" s="26">
        <v>243278.99100000001</v>
      </c>
      <c r="R15" s="26">
        <v>243278.99100000001</v>
      </c>
      <c r="S15" s="26">
        <v>0</v>
      </c>
      <c r="T15" s="26">
        <v>243278.99100000001</v>
      </c>
    </row>
    <row r="16" spans="1:20" ht="15" x14ac:dyDescent="0.25">
      <c r="A16" s="10" t="s">
        <v>187</v>
      </c>
      <c r="B16" s="10" t="s">
        <v>275</v>
      </c>
      <c r="C16">
        <v>4063</v>
      </c>
      <c r="D16" s="15" t="s">
        <v>179</v>
      </c>
      <c r="E16" s="10" t="s">
        <v>49</v>
      </c>
      <c r="F16" s="34">
        <v>95153</v>
      </c>
      <c r="G16" s="26">
        <v>0</v>
      </c>
      <c r="H16" s="26">
        <v>95153</v>
      </c>
      <c r="I16" s="29">
        <v>100556</v>
      </c>
      <c r="J16" s="29">
        <v>0</v>
      </c>
      <c r="K16" s="29">
        <v>100556</v>
      </c>
      <c r="L16" s="26">
        <v>100556</v>
      </c>
      <c r="M16" s="26">
        <v>0</v>
      </c>
      <c r="N16" s="26">
        <v>100556</v>
      </c>
      <c r="O16" s="26">
        <v>100556</v>
      </c>
      <c r="P16" s="26">
        <v>0</v>
      </c>
      <c r="Q16" s="26">
        <v>100556</v>
      </c>
      <c r="R16" s="26">
        <v>100556</v>
      </c>
      <c r="S16" s="26">
        <v>0</v>
      </c>
      <c r="T16" s="26">
        <v>100556</v>
      </c>
    </row>
    <row r="17" spans="1:20" ht="15" x14ac:dyDescent="0.25">
      <c r="A17" s="10" t="s">
        <v>187</v>
      </c>
      <c r="B17" s="10" t="s">
        <v>275</v>
      </c>
      <c r="C17">
        <v>4087</v>
      </c>
      <c r="D17" s="15" t="s">
        <v>179</v>
      </c>
      <c r="E17" s="10" t="s">
        <v>50</v>
      </c>
      <c r="F17" s="34">
        <v>147437</v>
      </c>
      <c r="G17" s="26">
        <v>0</v>
      </c>
      <c r="H17" s="26">
        <v>147437</v>
      </c>
      <c r="I17" s="29">
        <v>144025</v>
      </c>
      <c r="J17" s="29">
        <v>0</v>
      </c>
      <c r="K17" s="29">
        <v>144025</v>
      </c>
      <c r="L17" s="26">
        <v>144025</v>
      </c>
      <c r="M17" s="26">
        <v>0</v>
      </c>
      <c r="N17" s="26">
        <v>144025</v>
      </c>
      <c r="O17" s="26">
        <v>144025</v>
      </c>
      <c r="P17" s="26">
        <v>0</v>
      </c>
      <c r="Q17" s="26">
        <v>144025</v>
      </c>
      <c r="R17" s="26">
        <v>144025</v>
      </c>
      <c r="S17" s="26">
        <v>0</v>
      </c>
      <c r="T17" s="26">
        <v>144025</v>
      </c>
    </row>
    <row r="18" spans="1:20" ht="15" x14ac:dyDescent="0.25">
      <c r="A18" s="10" t="s">
        <v>187</v>
      </c>
      <c r="B18" s="10" t="s">
        <v>275</v>
      </c>
      <c r="C18">
        <v>4088</v>
      </c>
      <c r="D18" s="15" t="s">
        <v>179</v>
      </c>
      <c r="E18" s="10" t="s">
        <v>80</v>
      </c>
      <c r="F18" s="34">
        <v>357500</v>
      </c>
      <c r="G18" s="26">
        <v>0</v>
      </c>
      <c r="H18" s="26">
        <v>357500</v>
      </c>
      <c r="I18" s="29">
        <v>429500</v>
      </c>
      <c r="J18" s="29">
        <v>0</v>
      </c>
      <c r="K18" s="29">
        <v>429500</v>
      </c>
      <c r="L18" s="26">
        <v>429500</v>
      </c>
      <c r="M18" s="26">
        <v>0</v>
      </c>
      <c r="N18" s="26">
        <v>429500</v>
      </c>
      <c r="O18" s="26">
        <v>429500</v>
      </c>
      <c r="P18" s="26">
        <v>0</v>
      </c>
      <c r="Q18" s="26">
        <v>429500</v>
      </c>
      <c r="R18" s="26">
        <v>429500</v>
      </c>
      <c r="S18" s="26">
        <v>0</v>
      </c>
      <c r="T18" s="26">
        <v>429500</v>
      </c>
    </row>
    <row r="19" spans="1:20" ht="15" x14ac:dyDescent="0.25">
      <c r="A19" s="10"/>
      <c r="B19" s="10"/>
      <c r="D19" s="10"/>
      <c r="E19" s="10"/>
      <c r="F19" s="34">
        <v>0</v>
      </c>
      <c r="G19" s="26">
        <v>0</v>
      </c>
      <c r="H19" s="26">
        <v>0</v>
      </c>
      <c r="I19" s="29">
        <v>0</v>
      </c>
      <c r="J19" s="29">
        <v>0</v>
      </c>
      <c r="K19" s="29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</row>
    <row r="20" spans="1:20" ht="15" x14ac:dyDescent="0.25">
      <c r="A20" s="10" t="s">
        <v>187</v>
      </c>
      <c r="B20" s="10" t="s">
        <v>275</v>
      </c>
      <c r="C20">
        <v>5300</v>
      </c>
      <c r="D20" s="15" t="s">
        <v>179</v>
      </c>
      <c r="E20" s="10" t="s">
        <v>277</v>
      </c>
      <c r="F20" s="34">
        <v>0</v>
      </c>
      <c r="G20" s="26">
        <v>0</v>
      </c>
      <c r="H20" s="26">
        <v>0</v>
      </c>
      <c r="I20" s="29">
        <v>0</v>
      </c>
      <c r="J20" s="29">
        <v>0</v>
      </c>
      <c r="K20" s="29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20" ht="15" x14ac:dyDescent="0.25">
      <c r="A21" s="10" t="s">
        <v>187</v>
      </c>
      <c r="B21" s="10" t="s">
        <v>275</v>
      </c>
      <c r="C21">
        <v>5208</v>
      </c>
      <c r="D21" s="15" t="s">
        <v>179</v>
      </c>
      <c r="E21" s="10" t="s">
        <v>247</v>
      </c>
      <c r="F21" s="34">
        <v>0</v>
      </c>
      <c r="G21" s="26">
        <v>0</v>
      </c>
      <c r="H21" s="26">
        <v>0</v>
      </c>
      <c r="I21" s="29">
        <v>0</v>
      </c>
      <c r="J21" s="29">
        <v>0</v>
      </c>
      <c r="K21" s="29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</row>
    <row r="22" spans="1:20" ht="15" x14ac:dyDescent="0.25">
      <c r="F22" s="34">
        <v>0</v>
      </c>
      <c r="G22" s="26">
        <v>0</v>
      </c>
      <c r="H22" s="26">
        <v>0</v>
      </c>
      <c r="I22" s="29">
        <v>0</v>
      </c>
      <c r="J22" s="29">
        <v>0</v>
      </c>
      <c r="K22" s="29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</row>
    <row r="23" spans="1:20" ht="15" x14ac:dyDescent="0.25">
      <c r="A23" s="10" t="s">
        <v>187</v>
      </c>
      <c r="B23" s="10" t="s">
        <v>278</v>
      </c>
      <c r="C23">
        <v>4028</v>
      </c>
      <c r="D23" s="15" t="s">
        <v>179</v>
      </c>
      <c r="E23" s="10" t="s">
        <v>744</v>
      </c>
      <c r="F23" s="34">
        <v>509542.56569999998</v>
      </c>
      <c r="G23" s="34">
        <v>0</v>
      </c>
      <c r="H23" s="34">
        <v>509542.56569999998</v>
      </c>
      <c r="I23" s="35">
        <v>580872.56569999992</v>
      </c>
      <c r="J23" s="35">
        <v>0</v>
      </c>
      <c r="K23" s="35">
        <v>580872.56569999992</v>
      </c>
      <c r="L23" s="34">
        <v>580873</v>
      </c>
      <c r="M23" s="34">
        <v>0</v>
      </c>
      <c r="N23" s="34">
        <v>580873</v>
      </c>
      <c r="O23" s="34">
        <v>580873</v>
      </c>
      <c r="P23" s="34">
        <v>0</v>
      </c>
      <c r="Q23" s="34">
        <v>580873</v>
      </c>
      <c r="R23" s="34">
        <v>580873</v>
      </c>
      <c r="S23" s="34">
        <v>0</v>
      </c>
      <c r="T23" s="34">
        <v>580873</v>
      </c>
    </row>
    <row r="24" spans="1:20" ht="15" x14ac:dyDescent="0.25">
      <c r="A24" s="10" t="s">
        <v>187</v>
      </c>
      <c r="B24" s="10" t="s">
        <v>278</v>
      </c>
      <c r="C24">
        <v>5072</v>
      </c>
      <c r="D24" s="15" t="s">
        <v>179</v>
      </c>
      <c r="E24" s="10" t="s">
        <v>745</v>
      </c>
      <c r="F24" s="34">
        <v>-229880</v>
      </c>
      <c r="G24" s="26">
        <v>0</v>
      </c>
      <c r="H24" s="26">
        <v>-229880</v>
      </c>
      <c r="I24" s="29">
        <v>-141989</v>
      </c>
      <c r="J24" s="29">
        <v>0</v>
      </c>
      <c r="K24" s="29">
        <v>-141989</v>
      </c>
      <c r="L24" s="26">
        <v>-94989</v>
      </c>
      <c r="M24" s="26">
        <v>0</v>
      </c>
      <c r="N24" s="26">
        <v>-94989</v>
      </c>
      <c r="O24" s="26">
        <v>-47989</v>
      </c>
      <c r="P24" s="26">
        <v>0</v>
      </c>
      <c r="Q24" s="26">
        <v>-47989</v>
      </c>
      <c r="R24" s="26">
        <v>0</v>
      </c>
      <c r="S24" s="26">
        <v>0</v>
      </c>
      <c r="T24" s="26">
        <v>0</v>
      </c>
    </row>
    <row r="25" spans="1:20" ht="15" x14ac:dyDescent="0.25">
      <c r="A25" s="10"/>
      <c r="B25" s="10"/>
      <c r="D25" s="10"/>
      <c r="E25" s="10"/>
      <c r="F25" s="34">
        <v>0</v>
      </c>
      <c r="G25" s="26">
        <v>0</v>
      </c>
      <c r="H25" s="26">
        <v>0</v>
      </c>
      <c r="I25" s="29">
        <v>0</v>
      </c>
      <c r="J25" s="29">
        <v>0</v>
      </c>
      <c r="K25" s="29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</row>
    <row r="26" spans="1:20" ht="15" x14ac:dyDescent="0.25">
      <c r="A26" s="10" t="s">
        <v>187</v>
      </c>
      <c r="B26" s="10" t="s">
        <v>279</v>
      </c>
      <c r="C26">
        <v>5072</v>
      </c>
      <c r="D26" s="15" t="s">
        <v>179</v>
      </c>
      <c r="E26" s="10" t="s">
        <v>746</v>
      </c>
      <c r="F26" s="34">
        <v>0</v>
      </c>
      <c r="G26" s="26">
        <v>0</v>
      </c>
      <c r="H26" s="26">
        <v>0</v>
      </c>
      <c r="I26" s="29">
        <v>0</v>
      </c>
      <c r="J26" s="29">
        <v>0</v>
      </c>
      <c r="K26" s="29">
        <v>0</v>
      </c>
      <c r="L26" s="26">
        <v>-60000</v>
      </c>
      <c r="M26" s="26">
        <v>0</v>
      </c>
      <c r="N26" s="26">
        <v>-60000</v>
      </c>
      <c r="O26" s="26">
        <v>-60000</v>
      </c>
      <c r="P26" s="26">
        <v>0</v>
      </c>
      <c r="Q26" s="26">
        <v>-60000</v>
      </c>
      <c r="R26" s="26">
        <v>-60000</v>
      </c>
      <c r="S26" s="26">
        <v>0</v>
      </c>
      <c r="T26" s="26">
        <v>-60000</v>
      </c>
    </row>
    <row r="27" spans="1:20" ht="15" x14ac:dyDescent="0.25">
      <c r="A27" s="10" t="s">
        <v>187</v>
      </c>
      <c r="B27" s="10" t="s">
        <v>279</v>
      </c>
      <c r="C27">
        <v>3800</v>
      </c>
      <c r="D27" s="15" t="s">
        <v>179</v>
      </c>
      <c r="E27" s="10" t="s">
        <v>747</v>
      </c>
      <c r="F27" s="34">
        <v>0</v>
      </c>
      <c r="G27" s="26">
        <v>0</v>
      </c>
      <c r="H27" s="26">
        <v>0</v>
      </c>
      <c r="I27" s="29">
        <v>0</v>
      </c>
      <c r="J27" s="29">
        <v>0</v>
      </c>
      <c r="K27" s="29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</row>
    <row r="28" spans="1:20" ht="15" x14ac:dyDescent="0.25">
      <c r="A28" s="10" t="s">
        <v>187</v>
      </c>
      <c r="B28" s="10" t="s">
        <v>279</v>
      </c>
      <c r="C28">
        <v>4031</v>
      </c>
      <c r="D28" s="15" t="s">
        <v>179</v>
      </c>
      <c r="E28" s="10" t="s">
        <v>748</v>
      </c>
      <c r="F28" s="26">
        <v>0</v>
      </c>
      <c r="G28" s="26">
        <v>0</v>
      </c>
      <c r="H28" s="26">
        <v>0</v>
      </c>
      <c r="I28" s="29">
        <v>0</v>
      </c>
      <c r="J28" s="29">
        <v>0</v>
      </c>
      <c r="K28" s="29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</row>
    <row r="29" spans="1:20" ht="15" x14ac:dyDescent="0.25">
      <c r="A29" s="10" t="s">
        <v>187</v>
      </c>
      <c r="B29" s="10" t="s">
        <v>279</v>
      </c>
      <c r="C29">
        <v>4063</v>
      </c>
      <c r="D29" s="15" t="s">
        <v>179</v>
      </c>
      <c r="E29" s="10" t="s">
        <v>749</v>
      </c>
      <c r="F29" s="26">
        <v>17248</v>
      </c>
      <c r="G29" s="26">
        <v>0</v>
      </c>
      <c r="H29" s="26">
        <v>17248</v>
      </c>
      <c r="I29" s="29">
        <v>17248</v>
      </c>
      <c r="J29" s="29">
        <v>0</v>
      </c>
      <c r="K29" s="29">
        <v>17248</v>
      </c>
      <c r="L29" s="26">
        <v>17248</v>
      </c>
      <c r="M29" s="26">
        <v>0</v>
      </c>
      <c r="N29" s="26">
        <v>17248</v>
      </c>
      <c r="O29" s="26">
        <v>17248</v>
      </c>
      <c r="P29" s="26">
        <v>0</v>
      </c>
      <c r="Q29" s="26">
        <v>17248</v>
      </c>
      <c r="R29" s="26">
        <v>17248</v>
      </c>
      <c r="S29" s="26">
        <v>0</v>
      </c>
      <c r="T29" s="26">
        <v>17248</v>
      </c>
    </row>
    <row r="30" spans="1:20" ht="15" x14ac:dyDescent="0.25">
      <c r="A30" s="10" t="s">
        <v>187</v>
      </c>
      <c r="B30" s="10" t="s">
        <v>279</v>
      </c>
      <c r="C30">
        <v>4087</v>
      </c>
      <c r="D30" s="15" t="s">
        <v>179</v>
      </c>
      <c r="E30" s="10" t="s">
        <v>750</v>
      </c>
      <c r="F30" s="26">
        <v>18336</v>
      </c>
      <c r="G30" s="26">
        <v>0</v>
      </c>
      <c r="H30" s="26">
        <v>18336</v>
      </c>
      <c r="I30" s="29">
        <v>18336</v>
      </c>
      <c r="J30" s="29">
        <v>0</v>
      </c>
      <c r="K30" s="29">
        <v>18336</v>
      </c>
      <c r="L30" s="26">
        <v>18336</v>
      </c>
      <c r="M30" s="26">
        <v>0</v>
      </c>
      <c r="N30" s="26">
        <v>18336</v>
      </c>
      <c r="O30" s="26">
        <v>18336</v>
      </c>
      <c r="P30" s="26">
        <v>0</v>
      </c>
      <c r="Q30" s="26">
        <v>18336</v>
      </c>
      <c r="R30" s="26">
        <v>18336</v>
      </c>
      <c r="S30" s="26">
        <v>0</v>
      </c>
      <c r="T30" s="26">
        <v>18336</v>
      </c>
    </row>
    <row r="31" spans="1:20" ht="15" x14ac:dyDescent="0.25">
      <c r="A31" s="10"/>
      <c r="B31" s="10"/>
      <c r="D31" s="15"/>
      <c r="E31" s="10"/>
      <c r="F31" s="26">
        <v>0</v>
      </c>
      <c r="G31" s="26">
        <v>0</v>
      </c>
      <c r="H31" s="26">
        <v>0</v>
      </c>
      <c r="I31" s="29">
        <v>0</v>
      </c>
      <c r="J31" s="29">
        <v>0</v>
      </c>
      <c r="K31" s="29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</row>
    <row r="32" spans="1:20" ht="15" x14ac:dyDescent="0.25">
      <c r="A32" s="10" t="s">
        <v>187</v>
      </c>
      <c r="B32" s="10" t="s">
        <v>280</v>
      </c>
      <c r="C32">
        <v>5072</v>
      </c>
      <c r="D32" s="15" t="s">
        <v>179</v>
      </c>
      <c r="E32" s="10" t="s">
        <v>751</v>
      </c>
      <c r="F32" s="26">
        <v>0</v>
      </c>
      <c r="G32" s="26">
        <v>0</v>
      </c>
      <c r="H32" s="26">
        <v>0</v>
      </c>
      <c r="I32" s="29">
        <v>0</v>
      </c>
      <c r="J32" s="29">
        <v>0</v>
      </c>
      <c r="K32" s="29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</row>
    <row r="33" spans="1:20" ht="15" x14ac:dyDescent="0.25">
      <c r="A33" s="10" t="s">
        <v>187</v>
      </c>
      <c r="B33" s="10" t="s">
        <v>280</v>
      </c>
      <c r="C33">
        <v>1991</v>
      </c>
      <c r="D33" s="15" t="s">
        <v>179</v>
      </c>
      <c r="E33" s="10" t="s">
        <v>752</v>
      </c>
      <c r="F33" s="26">
        <v>0</v>
      </c>
      <c r="G33" s="26">
        <v>0</v>
      </c>
      <c r="H33" s="26">
        <v>0</v>
      </c>
      <c r="I33" s="29">
        <v>0</v>
      </c>
      <c r="J33" s="29">
        <v>0</v>
      </c>
      <c r="K33" s="29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</row>
    <row r="34" spans="1:20" ht="15" x14ac:dyDescent="0.25">
      <c r="A34" s="10"/>
      <c r="B34" s="10"/>
      <c r="D34" s="15"/>
      <c r="E34" s="10"/>
      <c r="F34" s="26"/>
      <c r="G34" s="26"/>
      <c r="H34" s="26"/>
      <c r="I34" s="29"/>
      <c r="J34" s="29"/>
      <c r="K34" s="29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5" x14ac:dyDescent="0.25">
      <c r="A35" t="s">
        <v>180</v>
      </c>
      <c r="B35" t="s">
        <v>181</v>
      </c>
      <c r="C35" s="13">
        <v>3720</v>
      </c>
      <c r="D35" s="13" t="s">
        <v>179</v>
      </c>
      <c r="E35" s="10" t="s">
        <v>8</v>
      </c>
      <c r="F35" s="26">
        <v>17998</v>
      </c>
      <c r="G35" s="26">
        <v>0</v>
      </c>
      <c r="H35" s="26">
        <v>17998</v>
      </c>
      <c r="I35" s="29">
        <v>17998</v>
      </c>
      <c r="J35" s="29">
        <v>0</v>
      </c>
      <c r="K35" s="29">
        <v>17998</v>
      </c>
      <c r="L35" s="26">
        <v>17998</v>
      </c>
      <c r="M35" s="26">
        <v>0</v>
      </c>
      <c r="N35" s="26">
        <v>17998</v>
      </c>
      <c r="O35" s="26">
        <v>17998</v>
      </c>
      <c r="P35" s="26">
        <v>0</v>
      </c>
      <c r="Q35" s="26">
        <v>17998</v>
      </c>
      <c r="R35" s="26">
        <v>17998</v>
      </c>
      <c r="S35" s="26">
        <v>0</v>
      </c>
      <c r="T35" s="26">
        <v>17998</v>
      </c>
    </row>
    <row r="36" spans="1:20" ht="15" x14ac:dyDescent="0.25">
      <c r="A36" s="10"/>
      <c r="B36" s="10"/>
      <c r="D36" s="10"/>
      <c r="E36" s="10"/>
      <c r="F36" s="26"/>
      <c r="G36" s="26"/>
      <c r="H36" s="26"/>
      <c r="I36" s="29"/>
      <c r="J36" s="29"/>
      <c r="K36" s="29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5.75" thickBot="1" x14ac:dyDescent="0.3">
      <c r="F37" s="121">
        <v>1499353.0966</v>
      </c>
      <c r="G37" s="121">
        <v>0</v>
      </c>
      <c r="H37" s="121">
        <v>1499353.0966</v>
      </c>
      <c r="I37" s="121">
        <v>1696087.5566999998</v>
      </c>
      <c r="J37" s="121">
        <v>0</v>
      </c>
      <c r="K37" s="121">
        <v>1696087.5566999998</v>
      </c>
      <c r="L37" s="121">
        <v>1683087.9909999999</v>
      </c>
      <c r="M37" s="121">
        <v>0</v>
      </c>
      <c r="N37" s="121">
        <v>1683087.9909999999</v>
      </c>
      <c r="O37" s="121">
        <v>1730087.9909999999</v>
      </c>
      <c r="P37" s="121">
        <v>0</v>
      </c>
      <c r="Q37" s="121">
        <v>1730087.9909999999</v>
      </c>
      <c r="R37" s="121">
        <v>1778076.9909999999</v>
      </c>
      <c r="S37" s="121">
        <v>0</v>
      </c>
      <c r="T37" s="121">
        <v>1778076.9909999999</v>
      </c>
    </row>
  </sheetData>
  <mergeCells count="15">
    <mergeCell ref="F4:H4"/>
    <mergeCell ref="F6:H6"/>
    <mergeCell ref="F5:H5"/>
    <mergeCell ref="R6:T6"/>
    <mergeCell ref="I6:K6"/>
    <mergeCell ref="L6:N6"/>
    <mergeCell ref="O6:Q6"/>
    <mergeCell ref="R4:T4"/>
    <mergeCell ref="I5:K5"/>
    <mergeCell ref="L5:N5"/>
    <mergeCell ref="O5:Q5"/>
    <mergeCell ref="R5:T5"/>
    <mergeCell ref="I4:K4"/>
    <mergeCell ref="L4:N4"/>
    <mergeCell ref="O4:Q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5">
    <tabColor theme="5" tint="-0.249977111117893"/>
  </sheetPr>
  <dimension ref="A1:Q32"/>
  <sheetViews>
    <sheetView zoomScale="80" zoomScaleNormal="80" workbookViewId="0">
      <pane ySplit="7" topLeftCell="A8" activePane="bottomLeft" state="frozen"/>
      <selection pane="bottomLeft" activeCell="B13" sqref="B13"/>
    </sheetView>
  </sheetViews>
  <sheetFormatPr defaultRowHeight="12.75" x14ac:dyDescent="0.2"/>
  <cols>
    <col min="1" max="1" width="15.5703125" customWidth="1"/>
    <col min="2" max="2" width="49.5703125" customWidth="1"/>
    <col min="3" max="17" width="15.42578125" customWidth="1"/>
  </cols>
  <sheetData>
    <row r="1" spans="1:17" s="16" customFormat="1" x14ac:dyDescent="0.2"/>
    <row r="2" spans="1:17" s="16" customFormat="1" ht="18" x14ac:dyDescent="0.25">
      <c r="A2" s="36" t="s">
        <v>754</v>
      </c>
      <c r="D2" s="37"/>
    </row>
    <row r="3" spans="1:17" s="16" customFormat="1" x14ac:dyDescent="0.2"/>
    <row r="4" spans="1:17" ht="15" x14ac:dyDescent="0.25">
      <c r="A4" s="6"/>
      <c r="B4" s="6"/>
      <c r="C4" s="308" t="s">
        <v>84</v>
      </c>
      <c r="D4" s="295"/>
      <c r="E4" s="309"/>
      <c r="F4" s="308" t="s">
        <v>132</v>
      </c>
      <c r="G4" s="295"/>
      <c r="H4" s="309"/>
      <c r="I4" s="304" t="s">
        <v>315</v>
      </c>
      <c r="J4" s="296"/>
      <c r="K4" s="305"/>
      <c r="L4" s="304" t="s">
        <v>411</v>
      </c>
      <c r="M4" s="296"/>
      <c r="N4" s="305"/>
      <c r="O4" s="304" t="s">
        <v>417</v>
      </c>
      <c r="P4" s="296"/>
      <c r="Q4" s="305"/>
    </row>
    <row r="5" spans="1:17" ht="15" x14ac:dyDescent="0.25">
      <c r="A5" s="7" t="s">
        <v>21</v>
      </c>
      <c r="B5" s="8" t="s">
        <v>143</v>
      </c>
      <c r="C5" s="306" t="s">
        <v>144</v>
      </c>
      <c r="D5" s="297"/>
      <c r="E5" s="307"/>
      <c r="F5" s="310" t="s">
        <v>0</v>
      </c>
      <c r="G5" s="298"/>
      <c r="H5" s="311"/>
      <c r="I5" s="312" t="s">
        <v>0</v>
      </c>
      <c r="J5" s="299"/>
      <c r="K5" s="313"/>
      <c r="L5" s="312" t="s">
        <v>0</v>
      </c>
      <c r="M5" s="299"/>
      <c r="N5" s="313"/>
      <c r="O5" s="312" t="s">
        <v>0</v>
      </c>
      <c r="P5" s="299"/>
      <c r="Q5" s="313"/>
    </row>
    <row r="6" spans="1:17" ht="15" x14ac:dyDescent="0.25">
      <c r="A6" s="9"/>
      <c r="B6" s="9"/>
      <c r="C6" s="308" t="s">
        <v>1</v>
      </c>
      <c r="D6" s="295"/>
      <c r="E6" s="309"/>
      <c r="F6" s="308" t="s">
        <v>1</v>
      </c>
      <c r="G6" s="295"/>
      <c r="H6" s="309"/>
      <c r="I6" s="304" t="s">
        <v>1</v>
      </c>
      <c r="J6" s="296"/>
      <c r="K6" s="305"/>
      <c r="L6" s="304" t="s">
        <v>1</v>
      </c>
      <c r="M6" s="296"/>
      <c r="N6" s="305"/>
      <c r="O6" s="304" t="s">
        <v>1</v>
      </c>
      <c r="P6" s="296"/>
      <c r="Q6" s="305"/>
    </row>
    <row r="7" spans="1:17" ht="15" x14ac:dyDescent="0.25">
      <c r="A7" s="9"/>
      <c r="B7" s="9"/>
      <c r="C7" s="23" t="s">
        <v>329</v>
      </c>
      <c r="D7" s="24" t="s">
        <v>330</v>
      </c>
      <c r="E7" s="25" t="s">
        <v>331</v>
      </c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</row>
    <row r="8" spans="1:17" x14ac:dyDescent="0.2">
      <c r="B8" s="1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7" ht="15" x14ac:dyDescent="0.25">
      <c r="B9" s="119" t="s">
        <v>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x14ac:dyDescent="0.2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x14ac:dyDescent="0.2">
      <c r="A11">
        <v>1715</v>
      </c>
      <c r="B11" t="s">
        <v>336</v>
      </c>
      <c r="C11" s="26">
        <v>3700</v>
      </c>
      <c r="D11" s="26">
        <v>0</v>
      </c>
      <c r="E11" s="26">
        <v>3700</v>
      </c>
      <c r="F11" s="26">
        <v>3700</v>
      </c>
      <c r="G11" s="26">
        <v>0</v>
      </c>
      <c r="H11" s="26">
        <v>3700</v>
      </c>
      <c r="I11" s="26">
        <v>3700</v>
      </c>
      <c r="J11" s="26">
        <v>0</v>
      </c>
      <c r="K11" s="26">
        <v>3700</v>
      </c>
      <c r="L11" s="26">
        <v>3700</v>
      </c>
      <c r="M11" s="26">
        <v>0</v>
      </c>
      <c r="N11" s="26">
        <v>3700</v>
      </c>
      <c r="O11" s="26">
        <v>3700</v>
      </c>
      <c r="P11" s="26">
        <v>0</v>
      </c>
      <c r="Q11" s="26">
        <v>3700</v>
      </c>
    </row>
    <row r="12" spans="1:17" x14ac:dyDescent="0.2">
      <c r="A12">
        <v>1970</v>
      </c>
      <c r="B12" t="s">
        <v>192</v>
      </c>
      <c r="C12" s="26">
        <v>0</v>
      </c>
      <c r="D12" s="26">
        <v>51581</v>
      </c>
      <c r="E12" s="26">
        <v>51581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</row>
    <row r="13" spans="1:17" x14ac:dyDescent="0.2">
      <c r="A13">
        <v>1985</v>
      </c>
      <c r="B13" t="s">
        <v>26</v>
      </c>
      <c r="C13" s="26">
        <v>24000</v>
      </c>
      <c r="D13" s="26">
        <v>0</v>
      </c>
      <c r="E13" s="26">
        <v>24000</v>
      </c>
      <c r="F13" s="26">
        <v>77000</v>
      </c>
      <c r="G13" s="26">
        <v>0</v>
      </c>
      <c r="H13" s="26">
        <v>77000</v>
      </c>
      <c r="I13" s="26">
        <v>77000</v>
      </c>
      <c r="J13" s="26">
        <v>0</v>
      </c>
      <c r="K13" s="26">
        <v>77000</v>
      </c>
      <c r="L13" s="26">
        <v>57000</v>
      </c>
      <c r="M13" s="26">
        <v>0</v>
      </c>
      <c r="N13" s="26">
        <v>57000</v>
      </c>
      <c r="O13" s="26">
        <v>57000</v>
      </c>
      <c r="P13" s="26">
        <v>0</v>
      </c>
      <c r="Q13" s="26">
        <v>57000</v>
      </c>
    </row>
    <row r="14" spans="1:17" x14ac:dyDescent="0.2">
      <c r="A14">
        <v>4479</v>
      </c>
      <c r="B14" t="s">
        <v>28</v>
      </c>
      <c r="C14" s="26">
        <v>5335</v>
      </c>
      <c r="D14" s="26">
        <v>0</v>
      </c>
      <c r="E14" s="26">
        <v>5335</v>
      </c>
      <c r="F14" s="26">
        <v>4955</v>
      </c>
      <c r="G14" s="26">
        <v>0</v>
      </c>
      <c r="H14" s="26">
        <v>4955</v>
      </c>
      <c r="I14" s="26">
        <v>4955</v>
      </c>
      <c r="J14" s="26">
        <v>0</v>
      </c>
      <c r="K14" s="26">
        <v>4955</v>
      </c>
      <c r="L14" s="26">
        <v>4955</v>
      </c>
      <c r="M14" s="26">
        <v>0</v>
      </c>
      <c r="N14" s="26">
        <v>4955</v>
      </c>
      <c r="O14" s="26">
        <v>4955</v>
      </c>
      <c r="P14" s="26">
        <v>0</v>
      </c>
      <c r="Q14" s="26">
        <v>4955</v>
      </c>
    </row>
    <row r="15" spans="1:17" ht="15.75" thickBot="1" x14ac:dyDescent="0.3">
      <c r="B15" s="11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15.75" thickBot="1" x14ac:dyDescent="0.3">
      <c r="B16" s="119" t="s">
        <v>155</v>
      </c>
      <c r="C16" s="31">
        <v>33035</v>
      </c>
      <c r="D16" s="31">
        <v>51581</v>
      </c>
      <c r="E16" s="31">
        <v>84616</v>
      </c>
      <c r="F16" s="31">
        <v>85655</v>
      </c>
      <c r="G16" s="31">
        <v>0</v>
      </c>
      <c r="H16" s="31">
        <v>85655</v>
      </c>
      <c r="I16" s="31">
        <v>85655</v>
      </c>
      <c r="J16" s="31">
        <v>0</v>
      </c>
      <c r="K16" s="31">
        <v>85655</v>
      </c>
      <c r="L16" s="31">
        <v>65655</v>
      </c>
      <c r="M16" s="31">
        <v>0</v>
      </c>
      <c r="N16" s="31">
        <v>65655</v>
      </c>
      <c r="O16" s="31">
        <v>65655</v>
      </c>
      <c r="P16" s="31">
        <v>0</v>
      </c>
      <c r="Q16" s="31">
        <v>65655</v>
      </c>
    </row>
    <row r="17" spans="1:17" x14ac:dyDescent="0.2">
      <c r="B17" s="1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5" x14ac:dyDescent="0.25">
      <c r="B18" s="120" t="s">
        <v>70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"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">
      <c r="A20">
        <v>3800</v>
      </c>
      <c r="B20" t="s">
        <v>64</v>
      </c>
      <c r="C20" s="26">
        <v>27369</v>
      </c>
      <c r="D20" s="26">
        <v>0</v>
      </c>
      <c r="E20" s="26">
        <v>27369</v>
      </c>
      <c r="F20" s="26">
        <v>30869</v>
      </c>
      <c r="G20" s="26">
        <v>0</v>
      </c>
      <c r="H20" s="26">
        <v>30869</v>
      </c>
      <c r="I20" s="26">
        <v>30869</v>
      </c>
      <c r="J20" s="26">
        <v>0</v>
      </c>
      <c r="K20" s="26">
        <v>30869</v>
      </c>
      <c r="L20" s="26">
        <v>30869</v>
      </c>
      <c r="M20" s="26">
        <v>0</v>
      </c>
      <c r="N20" s="26">
        <v>30869</v>
      </c>
      <c r="O20" s="26">
        <v>30869</v>
      </c>
      <c r="P20" s="26">
        <v>0</v>
      </c>
      <c r="Q20" s="26">
        <v>30869</v>
      </c>
    </row>
    <row r="21" spans="1:17" x14ac:dyDescent="0.2">
      <c r="A21">
        <v>3810</v>
      </c>
      <c r="B21" t="s">
        <v>9</v>
      </c>
      <c r="C21" s="27">
        <v>53250</v>
      </c>
      <c r="D21" s="27">
        <v>0</v>
      </c>
      <c r="E21" s="27">
        <v>53250</v>
      </c>
      <c r="F21" s="27">
        <v>45450</v>
      </c>
      <c r="G21" s="27">
        <v>0</v>
      </c>
      <c r="H21" s="27">
        <v>45450</v>
      </c>
      <c r="I21" s="27">
        <v>45450</v>
      </c>
      <c r="J21" s="27">
        <v>0</v>
      </c>
      <c r="K21" s="27">
        <v>45450</v>
      </c>
      <c r="L21" s="27">
        <v>45450</v>
      </c>
      <c r="M21" s="27">
        <v>0</v>
      </c>
      <c r="N21" s="27">
        <v>45450</v>
      </c>
      <c r="O21" s="27">
        <v>45450</v>
      </c>
      <c r="P21" s="27">
        <v>0</v>
      </c>
      <c r="Q21" s="27">
        <v>45450</v>
      </c>
    </row>
    <row r="22" spans="1:17" ht="15" x14ac:dyDescent="0.25">
      <c r="B22" s="119" t="s">
        <v>10</v>
      </c>
      <c r="C22" s="29">
        <v>80619</v>
      </c>
      <c r="D22" s="29">
        <v>0</v>
      </c>
      <c r="E22" s="29">
        <v>80619</v>
      </c>
      <c r="F22" s="29">
        <v>76319</v>
      </c>
      <c r="G22" s="29">
        <v>0</v>
      </c>
      <c r="H22" s="29">
        <v>76319</v>
      </c>
      <c r="I22" s="29">
        <v>76319</v>
      </c>
      <c r="J22" s="29">
        <v>0</v>
      </c>
      <c r="K22" s="29">
        <v>76319</v>
      </c>
      <c r="L22" s="29">
        <v>76319</v>
      </c>
      <c r="M22" s="29">
        <v>0</v>
      </c>
      <c r="N22" s="29">
        <v>76319</v>
      </c>
      <c r="O22" s="29">
        <v>76319</v>
      </c>
      <c r="P22" s="29">
        <v>0</v>
      </c>
      <c r="Q22" s="29">
        <v>76319</v>
      </c>
    </row>
    <row r="23" spans="1:17" x14ac:dyDescent="0.2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3.5" thickBot="1" x14ac:dyDescent="0.2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5.75" thickBot="1" x14ac:dyDescent="0.3">
      <c r="B25" s="120" t="s">
        <v>165</v>
      </c>
      <c r="C25" s="32">
        <v>80619</v>
      </c>
      <c r="D25" s="32">
        <v>0</v>
      </c>
      <c r="E25" s="32">
        <v>80619</v>
      </c>
      <c r="F25" s="32">
        <v>76319</v>
      </c>
      <c r="G25" s="32">
        <v>0</v>
      </c>
      <c r="H25" s="32">
        <v>76319</v>
      </c>
      <c r="I25" s="32">
        <v>76319</v>
      </c>
      <c r="J25" s="32">
        <v>0</v>
      </c>
      <c r="K25" s="32">
        <v>76319</v>
      </c>
      <c r="L25" s="32">
        <v>76319</v>
      </c>
      <c r="M25" s="32">
        <v>0</v>
      </c>
      <c r="N25" s="32">
        <v>76319</v>
      </c>
      <c r="O25" s="32">
        <v>76319</v>
      </c>
      <c r="P25" s="32">
        <v>0</v>
      </c>
      <c r="Q25" s="32">
        <v>76319</v>
      </c>
    </row>
    <row r="26" spans="1:17" x14ac:dyDescent="0.2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x14ac:dyDescent="0.2">
      <c r="A27">
        <v>4476</v>
      </c>
      <c r="B27" t="s">
        <v>66</v>
      </c>
      <c r="C27" s="26">
        <v>30246.9</v>
      </c>
      <c r="D27" s="26">
        <v>0</v>
      </c>
      <c r="E27" s="26">
        <v>30246.9</v>
      </c>
      <c r="F27" s="26">
        <v>30246.9</v>
      </c>
      <c r="G27" s="26">
        <v>0</v>
      </c>
      <c r="H27" s="26">
        <v>30246.9</v>
      </c>
      <c r="I27" s="26">
        <v>30246.9</v>
      </c>
      <c r="J27" s="26">
        <v>0</v>
      </c>
      <c r="K27" s="26">
        <v>30246.9</v>
      </c>
      <c r="L27" s="26">
        <v>30246.9</v>
      </c>
      <c r="M27" s="26">
        <v>0</v>
      </c>
      <c r="N27" s="26">
        <v>30246.9</v>
      </c>
      <c r="O27" s="26">
        <v>30246.9</v>
      </c>
      <c r="P27" s="26">
        <v>0</v>
      </c>
      <c r="Q27" s="26">
        <v>30246.9</v>
      </c>
    </row>
    <row r="28" spans="1:17" ht="13.5" thickBot="1" x14ac:dyDescent="0.2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5.75" thickBot="1" x14ac:dyDescent="0.3">
      <c r="B29" s="119" t="s">
        <v>166</v>
      </c>
      <c r="C29" s="31">
        <v>30246.9</v>
      </c>
      <c r="D29" s="31">
        <v>0</v>
      </c>
      <c r="E29" s="31">
        <v>30246.9</v>
      </c>
      <c r="F29" s="31">
        <v>30246.9</v>
      </c>
      <c r="G29" s="31">
        <v>0</v>
      </c>
      <c r="H29" s="31">
        <v>30246.9</v>
      </c>
      <c r="I29" s="31">
        <v>30246.9</v>
      </c>
      <c r="J29" s="31">
        <v>0</v>
      </c>
      <c r="K29" s="31">
        <v>30246.9</v>
      </c>
      <c r="L29" s="31">
        <v>30246.9</v>
      </c>
      <c r="M29" s="31">
        <v>0</v>
      </c>
      <c r="N29" s="31">
        <v>30246.9</v>
      </c>
      <c r="O29" s="31">
        <v>30246.9</v>
      </c>
      <c r="P29" s="31">
        <v>0</v>
      </c>
      <c r="Q29" s="31">
        <v>30246.9</v>
      </c>
    </row>
    <row r="30" spans="1:17" x14ac:dyDescent="0.2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3.5" thickBot="1" x14ac:dyDescent="0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5.75" thickBot="1" x14ac:dyDescent="0.3">
      <c r="B32" s="119" t="s">
        <v>333</v>
      </c>
      <c r="C32" s="32">
        <v>143900.9</v>
      </c>
      <c r="D32" s="32">
        <v>51581</v>
      </c>
      <c r="E32" s="32">
        <v>195481.9</v>
      </c>
      <c r="F32" s="32">
        <v>192220.9</v>
      </c>
      <c r="G32" s="32">
        <v>0</v>
      </c>
      <c r="H32" s="32">
        <v>192220.9</v>
      </c>
      <c r="I32" s="32">
        <v>192220.9</v>
      </c>
      <c r="J32" s="32">
        <v>0</v>
      </c>
      <c r="K32" s="32">
        <v>192220.9</v>
      </c>
      <c r="L32" s="32">
        <v>172220.9</v>
      </c>
      <c r="M32" s="32">
        <v>0</v>
      </c>
      <c r="N32" s="32">
        <v>172220.9</v>
      </c>
      <c r="O32" s="32">
        <v>172220.9</v>
      </c>
      <c r="P32" s="32">
        <v>0</v>
      </c>
      <c r="Q32" s="32">
        <v>172220.9</v>
      </c>
    </row>
  </sheetData>
  <mergeCells count="15">
    <mergeCell ref="O6:Q6"/>
    <mergeCell ref="F4:H4"/>
    <mergeCell ref="C4:E4"/>
    <mergeCell ref="C5:E5"/>
    <mergeCell ref="C6:E6"/>
    <mergeCell ref="F6:H6"/>
    <mergeCell ref="I6:K6"/>
    <mergeCell ref="L6:N6"/>
    <mergeCell ref="I4:K4"/>
    <mergeCell ref="L4:N4"/>
    <mergeCell ref="O4:Q4"/>
    <mergeCell ref="F5:H5"/>
    <mergeCell ref="I5:K5"/>
    <mergeCell ref="L5:N5"/>
    <mergeCell ref="O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95"/>
  <sheetViews>
    <sheetView workbookViewId="0">
      <selection activeCell="I1" sqref="I1"/>
    </sheetView>
  </sheetViews>
  <sheetFormatPr defaultRowHeight="12.75" x14ac:dyDescent="0.2"/>
  <cols>
    <col min="1" max="3" width="9.140625" style="16"/>
    <col min="4" max="4" width="7.7109375" style="16" customWidth="1"/>
    <col min="5" max="5" width="10.85546875" style="16" customWidth="1"/>
    <col min="6" max="7" width="9.140625" style="16"/>
    <col min="8" max="9" width="10.28515625" style="16" customWidth="1"/>
    <col min="10" max="16384" width="9.140625" style="16"/>
  </cols>
  <sheetData>
    <row r="1" spans="1:10" ht="14.25" x14ac:dyDescent="0.2">
      <c r="A1" s="47"/>
      <c r="B1" s="47"/>
      <c r="C1" s="47"/>
      <c r="D1" s="47"/>
      <c r="E1" s="47"/>
      <c r="F1" s="47"/>
      <c r="G1" s="47"/>
      <c r="H1" s="47"/>
      <c r="I1" s="47"/>
    </row>
    <row r="2" spans="1:10" ht="15" x14ac:dyDescent="0.25">
      <c r="B2" s="48"/>
      <c r="C2" s="47"/>
      <c r="D2" s="47"/>
      <c r="E2" s="47"/>
      <c r="F2" s="47"/>
      <c r="G2" s="47"/>
      <c r="H2" s="47"/>
      <c r="I2" s="47"/>
    </row>
    <row r="3" spans="1:10" ht="14.25" x14ac:dyDescent="0.2">
      <c r="A3" s="47"/>
      <c r="B3" s="47"/>
      <c r="C3" s="47"/>
      <c r="D3" s="47"/>
      <c r="E3" s="47"/>
      <c r="F3" s="47"/>
      <c r="G3" s="47"/>
      <c r="H3" s="47"/>
      <c r="I3" s="47"/>
    </row>
    <row r="4" spans="1:10" ht="15" customHeight="1" x14ac:dyDescent="0.2">
      <c r="B4" s="283"/>
      <c r="C4" s="284"/>
      <c r="D4" s="284"/>
      <c r="E4" s="284"/>
      <c r="F4" s="284"/>
      <c r="G4" s="284"/>
      <c r="H4" s="284"/>
      <c r="I4" s="284"/>
      <c r="J4" s="284"/>
    </row>
    <row r="5" spans="1:10" x14ac:dyDescent="0.2"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5" customHeight="1" x14ac:dyDescent="0.2">
      <c r="B6" s="284"/>
      <c r="C6" s="284"/>
      <c r="D6" s="284"/>
      <c r="E6" s="284"/>
      <c r="F6" s="284"/>
      <c r="G6" s="284"/>
      <c r="H6" s="284"/>
      <c r="I6" s="284"/>
      <c r="J6" s="284"/>
    </row>
    <row r="7" spans="1:10" x14ac:dyDescent="0.2">
      <c r="B7" s="58"/>
      <c r="C7" s="58"/>
      <c r="D7" s="58"/>
      <c r="E7" s="58"/>
      <c r="F7" s="58"/>
      <c r="G7" s="58"/>
      <c r="H7" s="58"/>
      <c r="I7" s="58"/>
      <c r="J7" s="58"/>
    </row>
    <row r="8" spans="1:10" ht="12.75" customHeight="1" x14ac:dyDescent="0.2">
      <c r="B8" s="123"/>
      <c r="C8" s="123"/>
      <c r="D8" s="123"/>
      <c r="E8" s="123"/>
      <c r="F8" s="123"/>
      <c r="G8" s="123"/>
      <c r="H8" s="123"/>
      <c r="I8" s="123"/>
      <c r="J8" s="123"/>
    </row>
    <row r="9" spans="1:10" ht="12.75" customHeight="1" x14ac:dyDescent="0.2">
      <c r="B9" s="123"/>
      <c r="C9" s="123"/>
      <c r="D9" s="123"/>
      <c r="E9" s="123"/>
      <c r="F9" s="123"/>
      <c r="G9" s="123"/>
      <c r="H9" s="123"/>
      <c r="I9" s="123"/>
      <c r="J9" s="123"/>
    </row>
    <row r="10" spans="1:10" ht="6.75" customHeight="1" x14ac:dyDescent="0.2"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 ht="12.75" hidden="1" customHeight="1" x14ac:dyDescent="0.2"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ht="12.75" hidden="1" customHeight="1" x14ac:dyDescent="0.2">
      <c r="B12" s="123"/>
      <c r="C12" s="123"/>
      <c r="D12" s="123"/>
      <c r="E12" s="123"/>
      <c r="F12" s="123"/>
      <c r="G12" s="123"/>
      <c r="H12" s="123"/>
      <c r="I12" s="123"/>
      <c r="J12" s="123"/>
    </row>
    <row r="13" spans="1:10" ht="14.25" hidden="1" customHeight="1" x14ac:dyDescent="0.2">
      <c r="B13" s="123"/>
      <c r="C13" s="123"/>
      <c r="D13" s="123"/>
      <c r="E13" s="123"/>
      <c r="F13" s="123"/>
      <c r="G13" s="123"/>
      <c r="H13" s="123"/>
      <c r="I13" s="123"/>
      <c r="J13" s="123"/>
    </row>
    <row r="14" spans="1:10" x14ac:dyDescent="0.2"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12.75" customHeight="1" x14ac:dyDescent="0.2">
      <c r="B15" s="58"/>
      <c r="C15" s="123"/>
      <c r="D15" s="123"/>
      <c r="E15" s="123"/>
      <c r="F15" s="123"/>
      <c r="G15" s="123"/>
      <c r="H15" s="123"/>
      <c r="I15" s="123"/>
      <c r="J15" s="123"/>
    </row>
    <row r="16" spans="1:10" ht="12.75" customHeight="1" x14ac:dyDescent="0.2">
      <c r="B16" s="58"/>
      <c r="C16" s="123"/>
      <c r="D16" s="123"/>
      <c r="E16" s="123"/>
      <c r="F16" s="123"/>
      <c r="G16" s="123"/>
      <c r="H16" s="123"/>
      <c r="I16" s="123"/>
      <c r="J16" s="123"/>
    </row>
    <row r="17" spans="2:10" ht="12.75" customHeight="1" x14ac:dyDescent="0.2">
      <c r="B17" s="58"/>
      <c r="C17" s="123"/>
      <c r="D17" s="123"/>
      <c r="E17" s="123"/>
      <c r="F17" s="123"/>
      <c r="G17" s="123"/>
      <c r="H17" s="123"/>
      <c r="I17" s="123"/>
      <c r="J17" s="123"/>
    </row>
    <row r="18" spans="2:10" ht="12.75" customHeight="1" x14ac:dyDescent="0.2">
      <c r="B18" s="58"/>
      <c r="C18" s="123"/>
      <c r="D18" s="123"/>
      <c r="E18" s="123"/>
      <c r="F18" s="123"/>
      <c r="G18" s="123"/>
      <c r="H18" s="123"/>
      <c r="I18" s="123"/>
      <c r="J18" s="123"/>
    </row>
    <row r="19" spans="2:10" ht="12.75" customHeight="1" x14ac:dyDescent="0.2">
      <c r="B19" s="58"/>
      <c r="C19" s="123"/>
      <c r="D19" s="123"/>
      <c r="E19" s="123"/>
      <c r="F19" s="123"/>
      <c r="G19" s="123"/>
      <c r="H19" s="123"/>
      <c r="I19" s="123"/>
      <c r="J19" s="123"/>
    </row>
    <row r="20" spans="2:10" ht="12.75" customHeight="1" x14ac:dyDescent="0.2">
      <c r="B20" s="58"/>
      <c r="C20" s="123"/>
      <c r="D20" s="123"/>
      <c r="E20" s="123"/>
      <c r="F20" s="123"/>
      <c r="G20" s="123"/>
      <c r="H20" s="123"/>
      <c r="I20" s="123"/>
      <c r="J20" s="123"/>
    </row>
    <row r="21" spans="2:10" ht="14.25" customHeight="1" x14ac:dyDescent="0.2">
      <c r="B21" s="58"/>
      <c r="C21" s="123"/>
      <c r="D21" s="123"/>
      <c r="E21" s="123"/>
      <c r="F21" s="123"/>
      <c r="G21" s="123"/>
      <c r="H21" s="123"/>
      <c r="I21" s="123"/>
      <c r="J21" s="123"/>
    </row>
    <row r="22" spans="2:10" ht="14.25" customHeight="1" x14ac:dyDescent="0.2">
      <c r="B22" s="123"/>
      <c r="C22" s="123"/>
      <c r="D22" s="123"/>
      <c r="E22" s="123"/>
      <c r="F22" s="123"/>
      <c r="G22" s="123"/>
      <c r="H22" s="123"/>
      <c r="I22" s="123"/>
      <c r="J22" s="123"/>
    </row>
    <row r="23" spans="2:10" ht="14.25" customHeight="1" x14ac:dyDescent="0.2">
      <c r="B23" s="123"/>
      <c r="C23" s="123"/>
      <c r="D23" s="123"/>
      <c r="E23" s="123"/>
      <c r="F23" s="123"/>
      <c r="G23" s="123"/>
      <c r="H23" s="123"/>
      <c r="I23" s="123"/>
      <c r="J23" s="123"/>
    </row>
    <row r="24" spans="2:10" ht="14.25" customHeight="1" x14ac:dyDescent="0.2">
      <c r="B24" s="123"/>
      <c r="C24" s="123"/>
      <c r="D24" s="123"/>
      <c r="E24" s="123"/>
      <c r="F24" s="123"/>
      <c r="G24" s="123"/>
      <c r="H24" s="123"/>
      <c r="I24" s="123"/>
      <c r="J24" s="123"/>
    </row>
    <row r="25" spans="2:10" ht="14.25" customHeight="1" x14ac:dyDescent="0.2">
      <c r="B25" s="123"/>
      <c r="C25" s="123"/>
      <c r="D25" s="123"/>
      <c r="E25" s="123"/>
      <c r="F25" s="123"/>
      <c r="G25" s="123"/>
      <c r="H25" s="123"/>
      <c r="I25" s="123"/>
      <c r="J25" s="123"/>
    </row>
    <row r="26" spans="2:10" ht="14.25" customHeight="1" x14ac:dyDescent="0.2">
      <c r="B26" s="123"/>
      <c r="C26" s="123"/>
      <c r="D26" s="123"/>
      <c r="E26" s="123"/>
      <c r="F26" s="123"/>
      <c r="G26" s="123"/>
      <c r="H26" s="123"/>
      <c r="I26" s="123"/>
      <c r="J26" s="123"/>
    </row>
    <row r="27" spans="2:10" ht="14.25" customHeight="1" x14ac:dyDescent="0.2">
      <c r="B27" s="123"/>
      <c r="C27" s="123"/>
      <c r="D27" s="123"/>
      <c r="E27" s="123"/>
      <c r="F27" s="123"/>
      <c r="G27" s="123"/>
      <c r="H27" s="123"/>
      <c r="I27" s="123"/>
      <c r="J27" s="123"/>
    </row>
    <row r="28" spans="2:10" ht="14.25" customHeight="1" x14ac:dyDescent="0.2">
      <c r="B28" s="123"/>
      <c r="C28" s="123"/>
      <c r="D28" s="123"/>
      <c r="E28" s="123"/>
      <c r="F28" s="123"/>
      <c r="G28" s="123"/>
      <c r="H28" s="123"/>
      <c r="I28" s="123"/>
      <c r="J28" s="123"/>
    </row>
    <row r="29" spans="2:10" ht="14.25" customHeight="1" x14ac:dyDescent="0.2">
      <c r="B29" s="123"/>
      <c r="C29" s="123"/>
      <c r="D29" s="123"/>
      <c r="E29" s="123"/>
      <c r="F29" s="123"/>
      <c r="G29" s="123"/>
      <c r="H29" s="123"/>
      <c r="I29" s="123"/>
      <c r="J29" s="123"/>
    </row>
    <row r="30" spans="2:10" ht="14.25" customHeight="1" x14ac:dyDescent="0.2">
      <c r="B30" s="123"/>
      <c r="C30" s="123"/>
      <c r="D30" s="123"/>
      <c r="E30" s="123"/>
      <c r="F30" s="123"/>
      <c r="G30" s="123"/>
      <c r="H30" s="123"/>
      <c r="I30" s="123"/>
      <c r="J30" s="123"/>
    </row>
    <row r="31" spans="2:10" ht="14.25" customHeight="1" x14ac:dyDescent="0.2">
      <c r="B31" s="58"/>
      <c r="C31" s="123"/>
      <c r="D31" s="123"/>
      <c r="E31" s="123"/>
      <c r="F31" s="123"/>
      <c r="G31" s="123"/>
      <c r="H31" s="123"/>
      <c r="I31" s="123"/>
      <c r="J31" s="123"/>
    </row>
    <row r="32" spans="2:10" ht="14.25" customHeight="1" x14ac:dyDescent="0.2">
      <c r="B32" s="58"/>
      <c r="C32" s="123"/>
      <c r="D32" s="123"/>
      <c r="E32" s="123"/>
      <c r="F32" s="123"/>
      <c r="G32" s="123"/>
      <c r="H32" s="123"/>
      <c r="I32" s="123"/>
      <c r="J32" s="123"/>
    </row>
    <row r="33" spans="2:10" ht="14.25" customHeight="1" x14ac:dyDescent="0.2">
      <c r="B33" s="58"/>
      <c r="C33" s="123"/>
      <c r="D33" s="123"/>
      <c r="E33" s="123"/>
      <c r="F33" s="123"/>
      <c r="G33" s="123"/>
      <c r="H33" s="123"/>
      <c r="I33" s="123"/>
      <c r="J33" s="123"/>
    </row>
    <row r="34" spans="2:10" ht="14.25" customHeight="1" x14ac:dyDescent="0.2">
      <c r="B34" s="58"/>
      <c r="C34" s="123"/>
      <c r="D34" s="123"/>
      <c r="E34" s="123"/>
      <c r="F34" s="123"/>
      <c r="G34" s="123"/>
      <c r="H34" s="123"/>
      <c r="I34" s="123"/>
      <c r="J34" s="123"/>
    </row>
    <row r="35" spans="2:10" ht="14.25" customHeight="1" x14ac:dyDescent="0.2">
      <c r="B35" s="58"/>
      <c r="C35" s="123"/>
      <c r="D35" s="123"/>
      <c r="E35" s="123"/>
      <c r="F35" s="123"/>
      <c r="G35" s="123"/>
      <c r="H35" s="123"/>
      <c r="I35" s="123"/>
      <c r="J35" s="123"/>
    </row>
    <row r="36" spans="2:10" ht="14.25" customHeight="1" x14ac:dyDescent="0.2">
      <c r="B36" s="58"/>
      <c r="C36" s="123"/>
      <c r="D36" s="123"/>
      <c r="E36" s="123"/>
      <c r="F36" s="123"/>
      <c r="G36" s="123"/>
      <c r="H36" s="123"/>
      <c r="I36" s="123"/>
      <c r="J36" s="123"/>
    </row>
    <row r="37" spans="2:10" ht="14.25" customHeight="1" x14ac:dyDescent="0.2">
      <c r="B37" s="58"/>
      <c r="C37" s="123"/>
      <c r="D37" s="123"/>
      <c r="E37" s="123"/>
      <c r="F37" s="123"/>
      <c r="G37" s="123"/>
      <c r="H37" s="123"/>
      <c r="I37" s="123"/>
      <c r="J37" s="123"/>
    </row>
    <row r="38" spans="2:10" ht="14.25" customHeight="1" x14ac:dyDescent="0.2">
      <c r="B38" s="58"/>
      <c r="C38" s="123"/>
      <c r="D38" s="123"/>
      <c r="E38" s="123"/>
      <c r="F38" s="123"/>
      <c r="G38" s="123"/>
      <c r="H38" s="123"/>
      <c r="I38" s="123"/>
      <c r="J38" s="123"/>
    </row>
    <row r="39" spans="2:10" ht="14.25" customHeight="1" x14ac:dyDescent="0.2">
      <c r="B39" s="58"/>
      <c r="C39" s="123"/>
      <c r="D39" s="123"/>
      <c r="E39" s="123"/>
      <c r="F39" s="123"/>
      <c r="G39" s="123"/>
      <c r="H39" s="123"/>
      <c r="I39" s="123"/>
      <c r="J39" s="123"/>
    </row>
    <row r="40" spans="2:10" ht="14.25" customHeight="1" x14ac:dyDescent="0.2">
      <c r="B40" s="58"/>
      <c r="C40" s="123"/>
      <c r="D40" s="123"/>
      <c r="E40" s="123"/>
      <c r="F40" s="123"/>
      <c r="G40" s="123"/>
      <c r="H40" s="123"/>
      <c r="I40" s="123"/>
      <c r="J40" s="123"/>
    </row>
    <row r="41" spans="2:10" ht="14.25" customHeight="1" x14ac:dyDescent="0.2">
      <c r="B41" s="58"/>
      <c r="C41" s="123"/>
      <c r="D41" s="123"/>
      <c r="E41" s="123"/>
      <c r="F41" s="123"/>
      <c r="G41" s="123"/>
      <c r="H41" s="123"/>
      <c r="I41" s="123"/>
      <c r="J41" s="123"/>
    </row>
    <row r="42" spans="2:10" ht="14.25" customHeight="1" x14ac:dyDescent="0.2">
      <c r="B42" s="58"/>
      <c r="C42" s="123"/>
      <c r="D42" s="123"/>
      <c r="E42" s="123"/>
      <c r="F42" s="123"/>
      <c r="G42" s="123"/>
      <c r="H42" s="123"/>
      <c r="I42" s="123"/>
      <c r="J42" s="123"/>
    </row>
    <row r="43" spans="2:10" ht="14.25" customHeight="1" x14ac:dyDescent="0.2">
      <c r="B43" s="58"/>
      <c r="C43" s="123"/>
      <c r="D43" s="123"/>
      <c r="E43" s="123"/>
      <c r="F43" s="123"/>
      <c r="G43" s="123"/>
      <c r="H43" s="123"/>
      <c r="I43" s="123"/>
      <c r="J43" s="123"/>
    </row>
    <row r="44" spans="2:10" ht="14.25" customHeight="1" x14ac:dyDescent="0.2">
      <c r="B44" s="58"/>
      <c r="C44" s="123"/>
      <c r="D44" s="123"/>
      <c r="E44" s="123"/>
      <c r="F44" s="123"/>
      <c r="G44" s="123"/>
      <c r="H44" s="123"/>
      <c r="I44" s="123"/>
      <c r="J44" s="123"/>
    </row>
    <row r="45" spans="2:10" ht="14.25" customHeight="1" x14ac:dyDescent="0.2">
      <c r="B45" s="58"/>
      <c r="C45" s="123"/>
      <c r="D45" s="123"/>
      <c r="E45" s="123"/>
      <c r="F45" s="123"/>
      <c r="G45" s="123"/>
      <c r="H45" s="123"/>
      <c r="I45" s="123"/>
      <c r="J45" s="123"/>
    </row>
    <row r="46" spans="2:10" ht="14.25" customHeight="1" x14ac:dyDescent="0.2">
      <c r="B46" s="58"/>
      <c r="C46" s="123"/>
      <c r="D46" s="123"/>
      <c r="E46" s="123"/>
      <c r="F46" s="123"/>
      <c r="G46" s="123"/>
      <c r="H46" s="123"/>
      <c r="I46" s="123"/>
      <c r="J46" s="123"/>
    </row>
    <row r="47" spans="2:10" ht="14.25" customHeight="1" x14ac:dyDescent="0.2">
      <c r="B47" s="58"/>
      <c r="C47" s="123"/>
      <c r="D47" s="123"/>
      <c r="E47" s="123"/>
      <c r="F47" s="123"/>
      <c r="G47" s="123"/>
      <c r="H47" s="123"/>
      <c r="I47" s="123"/>
      <c r="J47" s="123"/>
    </row>
    <row r="48" spans="2:10" ht="14.25" customHeight="1" x14ac:dyDescent="0.2">
      <c r="B48" s="58"/>
      <c r="C48" s="123"/>
      <c r="D48" s="123"/>
      <c r="E48" s="123"/>
      <c r="F48" s="123"/>
      <c r="G48" s="123"/>
      <c r="H48" s="123"/>
      <c r="I48" s="123"/>
      <c r="J48" s="123"/>
    </row>
    <row r="49" spans="2:10" ht="14.25" customHeight="1" x14ac:dyDescent="0.2">
      <c r="B49" s="58"/>
      <c r="C49" s="123"/>
      <c r="D49" s="123"/>
      <c r="E49" s="123"/>
      <c r="F49" s="123"/>
      <c r="G49" s="123"/>
      <c r="H49" s="123"/>
      <c r="I49" s="123"/>
      <c r="J49" s="123"/>
    </row>
    <row r="50" spans="2:10" x14ac:dyDescent="0.2">
      <c r="B50" s="58"/>
      <c r="C50" s="58"/>
      <c r="D50" s="58"/>
      <c r="E50" s="58"/>
      <c r="F50" s="58"/>
      <c r="G50" s="58"/>
      <c r="H50" s="58"/>
      <c r="I50" s="58"/>
      <c r="J50" s="58"/>
    </row>
    <row r="51" spans="2:10" x14ac:dyDescent="0.2">
      <c r="B51" s="123"/>
      <c r="C51" s="123"/>
      <c r="D51" s="123"/>
      <c r="E51" s="123"/>
      <c r="F51" s="123"/>
      <c r="G51" s="123"/>
      <c r="H51" s="123"/>
      <c r="I51" s="123"/>
      <c r="J51" s="123"/>
    </row>
    <row r="52" spans="2:10" x14ac:dyDescent="0.2">
      <c r="B52" s="123"/>
      <c r="C52" s="123"/>
      <c r="D52" s="123"/>
      <c r="E52" s="123"/>
      <c r="F52" s="123"/>
      <c r="G52" s="123"/>
      <c r="H52" s="123"/>
      <c r="I52" s="123"/>
      <c r="J52" s="123"/>
    </row>
    <row r="53" spans="2:10" x14ac:dyDescent="0.2">
      <c r="B53" s="123"/>
      <c r="C53" s="123"/>
      <c r="D53" s="123"/>
      <c r="E53" s="123"/>
      <c r="F53" s="123"/>
      <c r="G53" s="123"/>
      <c r="H53" s="123"/>
      <c r="I53" s="123"/>
      <c r="J53" s="123"/>
    </row>
    <row r="54" spans="2:10" x14ac:dyDescent="0.2">
      <c r="B54" s="123"/>
      <c r="C54" s="123"/>
      <c r="D54" s="123"/>
      <c r="E54" s="123"/>
      <c r="F54" s="123"/>
      <c r="G54" s="123"/>
      <c r="H54" s="123"/>
      <c r="I54" s="123"/>
      <c r="J54" s="123"/>
    </row>
    <row r="55" spans="2:10" x14ac:dyDescent="0.2">
      <c r="B55" s="123"/>
      <c r="C55" s="123"/>
      <c r="D55" s="123"/>
      <c r="E55" s="123"/>
      <c r="F55" s="123"/>
      <c r="G55" s="123"/>
      <c r="H55" s="123"/>
      <c r="I55" s="123"/>
      <c r="J55" s="123"/>
    </row>
    <row r="56" spans="2:10" x14ac:dyDescent="0.2">
      <c r="B56" s="123"/>
      <c r="C56" s="123"/>
      <c r="D56" s="123"/>
      <c r="E56" s="123"/>
      <c r="F56" s="123"/>
      <c r="G56" s="123"/>
      <c r="H56" s="123"/>
      <c r="I56" s="123"/>
      <c r="J56" s="123"/>
    </row>
    <row r="57" spans="2:10" x14ac:dyDescent="0.2">
      <c r="B57" s="58"/>
      <c r="C57" s="58"/>
      <c r="D57" s="58"/>
      <c r="E57" s="58"/>
      <c r="F57" s="58"/>
      <c r="G57" s="58"/>
      <c r="H57" s="58"/>
      <c r="I57" s="58"/>
      <c r="J57" s="58"/>
    </row>
    <row r="58" spans="2:10" x14ac:dyDescent="0.2">
      <c r="B58" s="58"/>
      <c r="C58" s="58"/>
      <c r="D58" s="58"/>
      <c r="E58" s="58"/>
      <c r="F58" s="58"/>
      <c r="G58" s="58"/>
      <c r="H58" s="58"/>
      <c r="I58" s="58"/>
      <c r="J58" s="58"/>
    </row>
    <row r="59" spans="2:10" x14ac:dyDescent="0.2">
      <c r="B59" s="58"/>
      <c r="C59" s="58"/>
      <c r="D59" s="58"/>
      <c r="E59" s="58"/>
      <c r="F59" s="58"/>
      <c r="G59" s="58"/>
      <c r="H59" s="58"/>
      <c r="I59" s="58"/>
      <c r="J59" s="58"/>
    </row>
    <row r="60" spans="2:10" x14ac:dyDescent="0.2">
      <c r="B60" s="58"/>
      <c r="C60" s="58"/>
      <c r="D60" s="58"/>
      <c r="E60" s="58"/>
      <c r="F60" s="58"/>
      <c r="G60" s="58"/>
      <c r="H60" s="58"/>
      <c r="I60" s="58"/>
      <c r="J60" s="58"/>
    </row>
    <row r="61" spans="2:10" x14ac:dyDescent="0.2">
      <c r="B61" s="58"/>
      <c r="C61" s="58"/>
      <c r="D61" s="58"/>
      <c r="E61" s="58"/>
      <c r="F61" s="58"/>
      <c r="G61" s="58"/>
      <c r="H61" s="58"/>
      <c r="I61" s="58"/>
      <c r="J61" s="58"/>
    </row>
    <row r="62" spans="2:10" x14ac:dyDescent="0.2">
      <c r="B62" s="58"/>
      <c r="C62" s="58"/>
      <c r="D62" s="58"/>
      <c r="E62" s="58"/>
      <c r="F62" s="58"/>
      <c r="G62" s="58"/>
      <c r="H62" s="58"/>
      <c r="I62" s="58"/>
      <c r="J62" s="58"/>
    </row>
    <row r="63" spans="2:10" x14ac:dyDescent="0.2">
      <c r="B63" s="58"/>
      <c r="C63" s="58"/>
      <c r="D63" s="58"/>
      <c r="E63" s="58"/>
      <c r="F63" s="58"/>
      <c r="G63" s="58"/>
      <c r="H63" s="58"/>
      <c r="I63" s="58"/>
      <c r="J63" s="58"/>
    </row>
    <row r="64" spans="2:10" ht="15" customHeight="1" x14ac:dyDescent="0.2">
      <c r="B64" s="58"/>
      <c r="C64" s="58"/>
      <c r="D64" s="58"/>
      <c r="E64" s="58"/>
      <c r="F64" s="58"/>
      <c r="G64" s="58"/>
      <c r="H64" s="58"/>
      <c r="I64" s="58"/>
      <c r="J64" s="58"/>
    </row>
    <row r="65" spans="2:10" ht="12.75" customHeight="1" x14ac:dyDescent="0.2">
      <c r="B65" s="58"/>
      <c r="C65" s="58"/>
      <c r="D65" s="58"/>
      <c r="E65" s="58"/>
      <c r="F65" s="58"/>
      <c r="G65" s="58"/>
      <c r="H65" s="58"/>
      <c r="I65" s="58"/>
      <c r="J65" s="58"/>
    </row>
    <row r="66" spans="2:10" ht="12.75" customHeight="1" x14ac:dyDescent="0.2">
      <c r="B66" s="58"/>
      <c r="C66" s="58"/>
      <c r="D66" s="58"/>
      <c r="E66" s="58"/>
      <c r="F66" s="58"/>
      <c r="G66" s="58"/>
      <c r="H66" s="58"/>
      <c r="I66" s="58"/>
      <c r="J66" s="58"/>
    </row>
    <row r="67" spans="2:10" x14ac:dyDescent="0.2">
      <c r="B67" s="58"/>
      <c r="C67" s="58"/>
      <c r="D67" s="58"/>
      <c r="E67" s="58"/>
      <c r="F67" s="58"/>
      <c r="G67" s="58"/>
      <c r="H67" s="58"/>
      <c r="I67" s="58"/>
      <c r="J67" s="58"/>
    </row>
    <row r="68" spans="2:10" ht="12.75" customHeight="1" x14ac:dyDescent="0.2">
      <c r="B68" s="58"/>
      <c r="C68" s="58"/>
      <c r="D68" s="58"/>
      <c r="E68" s="58"/>
      <c r="F68" s="58"/>
      <c r="G68" s="58"/>
      <c r="H68" s="58"/>
      <c r="I68" s="58"/>
      <c r="J68" s="58"/>
    </row>
    <row r="69" spans="2:10" ht="12.75" customHeight="1" x14ac:dyDescent="0.2">
      <c r="B69" s="58"/>
      <c r="C69" s="58"/>
      <c r="D69" s="58"/>
      <c r="E69" s="58"/>
      <c r="F69" s="58"/>
      <c r="G69" s="58"/>
      <c r="H69" s="58"/>
      <c r="I69" s="58"/>
      <c r="J69" s="58"/>
    </row>
    <row r="70" spans="2:10" ht="12.75" customHeight="1" x14ac:dyDescent="0.2">
      <c r="B70" s="58"/>
      <c r="C70" s="58"/>
      <c r="D70" s="58"/>
      <c r="E70" s="58"/>
      <c r="F70" s="58"/>
      <c r="G70" s="58"/>
      <c r="H70" s="58"/>
      <c r="I70" s="58"/>
      <c r="J70" s="58"/>
    </row>
    <row r="71" spans="2:10" ht="12.75" customHeight="1" x14ac:dyDescent="0.2">
      <c r="B71" s="58"/>
      <c r="C71" s="58"/>
      <c r="D71" s="58"/>
      <c r="E71" s="58"/>
      <c r="F71" s="58"/>
      <c r="G71" s="58"/>
      <c r="H71" s="58"/>
      <c r="I71" s="58"/>
      <c r="J71" s="58"/>
    </row>
    <row r="72" spans="2:10" ht="14.25" customHeight="1" x14ac:dyDescent="0.2">
      <c r="B72" s="58"/>
      <c r="C72" s="58"/>
      <c r="D72" s="58"/>
      <c r="E72" s="58"/>
      <c r="F72" s="58"/>
      <c r="G72" s="58"/>
      <c r="H72" s="58"/>
      <c r="I72" s="58"/>
      <c r="J72" s="58"/>
    </row>
    <row r="73" spans="2:10" x14ac:dyDescent="0.2">
      <c r="B73" s="124"/>
      <c r="C73" s="124"/>
      <c r="D73" s="124"/>
      <c r="E73" s="124"/>
      <c r="F73" s="124"/>
      <c r="G73" s="124"/>
      <c r="H73" s="124"/>
      <c r="I73" s="124"/>
      <c r="J73" s="124"/>
    </row>
    <row r="74" spans="2:10" x14ac:dyDescent="0.2">
      <c r="B74" s="124"/>
      <c r="C74" s="124"/>
      <c r="D74" s="124"/>
      <c r="E74" s="124"/>
      <c r="F74" s="124"/>
      <c r="G74" s="124"/>
      <c r="H74" s="124"/>
      <c r="I74" s="124"/>
      <c r="J74" s="124"/>
    </row>
    <row r="75" spans="2:10" x14ac:dyDescent="0.2">
      <c r="B75" s="123"/>
      <c r="C75" s="123"/>
      <c r="D75" s="123"/>
      <c r="E75" s="123"/>
      <c r="F75" s="123"/>
      <c r="G75" s="123"/>
      <c r="H75" s="123"/>
      <c r="I75" s="123"/>
      <c r="J75" s="123"/>
    </row>
    <row r="76" spans="2:10" x14ac:dyDescent="0.2">
      <c r="B76" s="123"/>
      <c r="C76" s="123"/>
      <c r="D76" s="123"/>
      <c r="E76" s="123"/>
      <c r="F76" s="123"/>
      <c r="G76" s="123"/>
      <c r="H76" s="123"/>
      <c r="I76" s="123"/>
      <c r="J76" s="123"/>
    </row>
    <row r="77" spans="2:10" x14ac:dyDescent="0.2">
      <c r="B77" s="123"/>
      <c r="C77" s="123"/>
      <c r="D77" s="123"/>
      <c r="E77" s="123"/>
      <c r="F77" s="123"/>
      <c r="G77" s="123"/>
      <c r="H77" s="123"/>
      <c r="I77" s="123"/>
      <c r="J77" s="123"/>
    </row>
    <row r="78" spans="2:10" x14ac:dyDescent="0.2">
      <c r="B78" s="123"/>
      <c r="C78" s="123"/>
      <c r="D78" s="123"/>
      <c r="E78" s="123"/>
      <c r="F78" s="123"/>
      <c r="G78" s="123"/>
      <c r="H78" s="123"/>
      <c r="I78" s="123"/>
      <c r="J78" s="123"/>
    </row>
    <row r="79" spans="2:10" x14ac:dyDescent="0.2">
      <c r="B79" s="58"/>
      <c r="C79" s="58"/>
      <c r="D79" s="58"/>
      <c r="E79" s="58"/>
      <c r="F79" s="58"/>
      <c r="G79" s="58"/>
      <c r="H79" s="58"/>
      <c r="I79" s="58"/>
      <c r="J79" s="58"/>
    </row>
    <row r="80" spans="2:10" x14ac:dyDescent="0.2">
      <c r="B80" s="123"/>
      <c r="C80" s="123"/>
      <c r="D80" s="123"/>
      <c r="E80" s="123"/>
      <c r="F80" s="123"/>
      <c r="G80" s="123"/>
      <c r="H80" s="123"/>
      <c r="I80" s="123"/>
      <c r="J80" s="123"/>
    </row>
    <row r="81" spans="2:10" x14ac:dyDescent="0.2">
      <c r="B81" s="123"/>
      <c r="C81" s="123"/>
      <c r="D81" s="123"/>
      <c r="E81" s="123"/>
      <c r="F81" s="123"/>
      <c r="G81" s="123"/>
      <c r="H81" s="123"/>
      <c r="I81" s="123"/>
      <c r="J81" s="123"/>
    </row>
    <row r="82" spans="2:10" x14ac:dyDescent="0.2">
      <c r="B82" s="123"/>
      <c r="C82" s="123"/>
      <c r="D82" s="123"/>
      <c r="E82" s="123"/>
      <c r="F82" s="123"/>
      <c r="G82" s="123"/>
      <c r="H82" s="123"/>
      <c r="I82" s="123"/>
      <c r="J82" s="123"/>
    </row>
    <row r="83" spans="2:10" x14ac:dyDescent="0.2">
      <c r="B83" s="123"/>
      <c r="C83" s="123"/>
      <c r="D83" s="123"/>
      <c r="E83" s="123"/>
      <c r="F83" s="123"/>
      <c r="G83" s="123"/>
      <c r="H83" s="123"/>
      <c r="I83" s="123"/>
      <c r="J83" s="123"/>
    </row>
    <row r="85" spans="2:10" x14ac:dyDescent="0.2">
      <c r="B85" s="123"/>
      <c r="C85" s="123"/>
      <c r="D85" s="123"/>
      <c r="E85" s="123"/>
      <c r="F85" s="123"/>
      <c r="G85" s="123"/>
      <c r="H85" s="123"/>
      <c r="I85" s="123"/>
      <c r="J85" s="123"/>
    </row>
    <row r="86" spans="2:10" x14ac:dyDescent="0.2">
      <c r="B86" s="123"/>
      <c r="C86" s="123"/>
      <c r="D86" s="123"/>
      <c r="E86" s="123"/>
      <c r="F86" s="123"/>
      <c r="G86" s="123"/>
      <c r="H86" s="123"/>
      <c r="I86" s="123"/>
      <c r="J86" s="123"/>
    </row>
    <row r="87" spans="2:10" x14ac:dyDescent="0.2">
      <c r="B87" s="123"/>
      <c r="C87" s="123"/>
      <c r="D87" s="123"/>
      <c r="E87" s="123"/>
      <c r="F87" s="123"/>
      <c r="G87" s="123"/>
      <c r="H87" s="123"/>
      <c r="I87" s="123"/>
      <c r="J87" s="123"/>
    </row>
    <row r="88" spans="2:10" x14ac:dyDescent="0.2">
      <c r="B88" s="123"/>
      <c r="C88" s="123"/>
      <c r="D88" s="123"/>
      <c r="E88" s="123"/>
      <c r="F88" s="123"/>
      <c r="G88" s="123"/>
      <c r="H88" s="123"/>
      <c r="I88" s="123"/>
      <c r="J88" s="123"/>
    </row>
    <row r="90" spans="2:10" x14ac:dyDescent="0.2">
      <c r="B90" s="285"/>
      <c r="C90" s="285"/>
      <c r="D90" s="285"/>
      <c r="E90" s="285"/>
      <c r="F90" s="285"/>
      <c r="G90" s="285"/>
      <c r="H90" s="285"/>
      <c r="I90" s="285"/>
      <c r="J90" s="285"/>
    </row>
    <row r="91" spans="2:10" x14ac:dyDescent="0.2">
      <c r="B91" s="285"/>
      <c r="C91" s="285"/>
      <c r="D91" s="285"/>
      <c r="E91" s="285"/>
      <c r="F91" s="285"/>
      <c r="G91" s="285"/>
      <c r="H91" s="285"/>
      <c r="I91" s="285"/>
      <c r="J91" s="285"/>
    </row>
    <row r="93" spans="2:10" ht="12.75" customHeight="1" x14ac:dyDescent="0.2">
      <c r="B93" s="123"/>
      <c r="C93" s="123"/>
      <c r="D93" s="123"/>
      <c r="E93" s="123"/>
      <c r="F93" s="123"/>
      <c r="G93" s="123"/>
      <c r="H93" s="123"/>
      <c r="I93" s="123"/>
      <c r="J93" s="123"/>
    </row>
    <row r="94" spans="2:10" x14ac:dyDescent="0.2">
      <c r="B94" s="123"/>
      <c r="C94" s="123"/>
      <c r="D94" s="123"/>
      <c r="E94" s="123"/>
      <c r="F94" s="123"/>
      <c r="G94" s="123"/>
      <c r="H94" s="123"/>
      <c r="I94" s="123"/>
      <c r="J94" s="123"/>
    </row>
    <row r="95" spans="2:10" x14ac:dyDescent="0.2">
      <c r="B95" s="123"/>
      <c r="C95" s="123"/>
      <c r="D95" s="123"/>
      <c r="E95" s="123"/>
      <c r="F95" s="123"/>
      <c r="G95" s="123"/>
      <c r="H95" s="123"/>
      <c r="I95" s="123"/>
      <c r="J95" s="123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>
    <tabColor theme="5" tint="0.59999389629810485"/>
  </sheetPr>
  <dimension ref="A1:D22"/>
  <sheetViews>
    <sheetView workbookViewId="0">
      <selection activeCell="C26" sqref="C25:C26"/>
    </sheetView>
  </sheetViews>
  <sheetFormatPr defaultRowHeight="12.75" x14ac:dyDescent="0.2"/>
  <cols>
    <col min="1" max="1" width="45.7109375" bestFit="1" customWidth="1"/>
    <col min="2" max="2" width="17.28515625" customWidth="1"/>
    <col min="3" max="4" width="14.85546875" customWidth="1"/>
  </cols>
  <sheetData>
    <row r="1" spans="1:4" s="16" customFormat="1" x14ac:dyDescent="0.2"/>
    <row r="2" spans="1:4" s="16" customFormat="1" ht="20.100000000000001" customHeight="1" x14ac:dyDescent="0.25">
      <c r="A2" s="36" t="s">
        <v>765</v>
      </c>
    </row>
    <row r="3" spans="1:4" x14ac:dyDescent="0.2">
      <c r="D3" s="19"/>
    </row>
    <row r="4" spans="1:4" ht="15" x14ac:dyDescent="0.25">
      <c r="A4" s="142" t="s">
        <v>460</v>
      </c>
      <c r="B4" s="300" t="s">
        <v>585</v>
      </c>
      <c r="C4" s="167" t="s">
        <v>637</v>
      </c>
      <c r="D4" s="302" t="s">
        <v>766</v>
      </c>
    </row>
    <row r="5" spans="1:4" ht="15" x14ac:dyDescent="0.25">
      <c r="A5" s="143" t="s">
        <v>587</v>
      </c>
      <c r="B5" s="301"/>
      <c r="C5" s="168"/>
      <c r="D5" s="303"/>
    </row>
    <row r="6" spans="1:4" ht="15" x14ac:dyDescent="0.25">
      <c r="A6" s="144" t="s">
        <v>638</v>
      </c>
      <c r="B6" s="144"/>
      <c r="C6" s="145"/>
      <c r="D6" s="162" t="s">
        <v>1</v>
      </c>
    </row>
    <row r="7" spans="1:4" ht="15" x14ac:dyDescent="0.25">
      <c r="A7" s="148" t="s">
        <v>502</v>
      </c>
      <c r="B7" s="149" t="s">
        <v>641</v>
      </c>
      <c r="C7" s="150">
        <v>1</v>
      </c>
      <c r="D7" s="151">
        <v>63612.084807000007</v>
      </c>
    </row>
    <row r="8" spans="1:4" ht="15" x14ac:dyDescent="0.25">
      <c r="A8" s="148" t="s">
        <v>503</v>
      </c>
      <c r="B8" s="149" t="s">
        <v>639</v>
      </c>
      <c r="C8" s="150">
        <v>1</v>
      </c>
      <c r="D8" s="151">
        <v>28595.427516000003</v>
      </c>
    </row>
    <row r="9" spans="1:4" ht="15" x14ac:dyDescent="0.25">
      <c r="A9" s="144" t="s">
        <v>640</v>
      </c>
      <c r="B9" s="153"/>
      <c r="C9" s="154"/>
      <c r="D9" s="163"/>
    </row>
    <row r="10" spans="1:4" ht="15" x14ac:dyDescent="0.25">
      <c r="A10" s="148" t="s">
        <v>500</v>
      </c>
      <c r="B10" s="149" t="s">
        <v>641</v>
      </c>
      <c r="C10" s="150">
        <v>1</v>
      </c>
      <c r="D10" s="151">
        <v>63612.084807000007</v>
      </c>
    </row>
    <row r="11" spans="1:4" ht="15" x14ac:dyDescent="0.25">
      <c r="A11" s="148" t="s">
        <v>504</v>
      </c>
      <c r="B11" s="149" t="s">
        <v>642</v>
      </c>
      <c r="C11" s="150">
        <v>1</v>
      </c>
      <c r="D11" s="151">
        <v>51466.943106000006</v>
      </c>
    </row>
    <row r="12" spans="1:4" ht="15" x14ac:dyDescent="0.25">
      <c r="A12" s="148" t="s">
        <v>499</v>
      </c>
      <c r="B12" s="149" t="s">
        <v>639</v>
      </c>
      <c r="C12" s="150">
        <v>1</v>
      </c>
      <c r="D12" s="151">
        <v>28595.427516000003</v>
      </c>
    </row>
    <row r="13" spans="1:4" ht="15" x14ac:dyDescent="0.25">
      <c r="A13" s="148" t="s">
        <v>496</v>
      </c>
      <c r="B13" s="149" t="s">
        <v>643</v>
      </c>
      <c r="C13" s="150">
        <v>1</v>
      </c>
      <c r="D13" s="151">
        <v>43889.309657999998</v>
      </c>
    </row>
    <row r="14" spans="1:4" ht="15" x14ac:dyDescent="0.25">
      <c r="A14" s="149" t="s">
        <v>501</v>
      </c>
      <c r="B14" s="149" t="s">
        <v>644</v>
      </c>
      <c r="C14" s="150">
        <v>1</v>
      </c>
      <c r="D14" s="151">
        <v>40255.415856</v>
      </c>
    </row>
    <row r="15" spans="1:4" ht="15" x14ac:dyDescent="0.25">
      <c r="A15" s="153" t="s">
        <v>645</v>
      </c>
      <c r="B15" s="155"/>
      <c r="C15" s="156"/>
      <c r="D15" s="151"/>
    </row>
    <row r="16" spans="1:4" ht="15" x14ac:dyDescent="0.25">
      <c r="A16" s="148" t="s">
        <v>495</v>
      </c>
      <c r="B16" s="149" t="s">
        <v>468</v>
      </c>
      <c r="C16" s="150">
        <v>2</v>
      </c>
      <c r="D16" s="151">
        <v>102933.88621200001</v>
      </c>
    </row>
    <row r="17" spans="1:4" ht="15" x14ac:dyDescent="0.25">
      <c r="A17" s="153" t="s">
        <v>646</v>
      </c>
      <c r="B17" s="155"/>
      <c r="C17" s="156"/>
      <c r="D17" s="151"/>
    </row>
    <row r="18" spans="1:4" ht="15" x14ac:dyDescent="0.25">
      <c r="A18" s="148" t="s">
        <v>497</v>
      </c>
      <c r="B18" s="149" t="s">
        <v>647</v>
      </c>
      <c r="C18" s="150">
        <v>1</v>
      </c>
      <c r="D18" s="151">
        <v>51466.943106000006</v>
      </c>
    </row>
    <row r="19" spans="1:4" ht="15" x14ac:dyDescent="0.25">
      <c r="A19" s="148" t="s">
        <v>498</v>
      </c>
      <c r="B19" s="149" t="s">
        <v>639</v>
      </c>
      <c r="C19" s="150">
        <v>1</v>
      </c>
      <c r="D19" s="151">
        <v>28595.427516000003</v>
      </c>
    </row>
    <row r="20" spans="1:4" ht="15" x14ac:dyDescent="0.25">
      <c r="A20" s="144"/>
      <c r="B20" s="155"/>
      <c r="C20" s="156"/>
      <c r="D20" s="151"/>
    </row>
    <row r="21" spans="1:4" ht="15" x14ac:dyDescent="0.25">
      <c r="A21" s="157"/>
      <c r="B21" s="149"/>
      <c r="C21" s="152"/>
      <c r="D21" s="151">
        <v>0</v>
      </c>
    </row>
    <row r="22" spans="1:4" ht="15" x14ac:dyDescent="0.25">
      <c r="A22" s="144"/>
      <c r="B22" s="147"/>
      <c r="C22" s="158">
        <f>SUM(C7:C20)</f>
        <v>11</v>
      </c>
      <c r="D22" s="159">
        <f>SUM(D7:D21)</f>
        <v>503022.95010000007</v>
      </c>
    </row>
  </sheetData>
  <mergeCells count="2">
    <mergeCell ref="B4:B5"/>
    <mergeCell ref="D4:D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16">
    <tabColor theme="5" tint="0.59999389629810485"/>
  </sheetPr>
  <dimension ref="A1:T17"/>
  <sheetViews>
    <sheetView zoomScale="80" zoomScaleNormal="80" workbookViewId="0">
      <selection activeCell="I11" sqref="I11"/>
    </sheetView>
  </sheetViews>
  <sheetFormatPr defaultRowHeight="12.75" x14ac:dyDescent="0.2"/>
  <cols>
    <col min="1" max="4" width="9" customWidth="1"/>
    <col min="5" max="5" width="29.28515625" customWidth="1"/>
    <col min="6" max="20" width="15.85546875" customWidth="1"/>
  </cols>
  <sheetData>
    <row r="1" spans="1:20" s="16" customFormat="1" x14ac:dyDescent="0.2"/>
    <row r="2" spans="1:20" s="16" customFormat="1" ht="20.100000000000001" customHeight="1" x14ac:dyDescent="0.25">
      <c r="A2" s="36" t="s">
        <v>755</v>
      </c>
    </row>
    <row r="3" spans="1:20" s="16" customFormat="1" ht="16.5" customHeight="1" x14ac:dyDescent="0.25">
      <c r="A3" s="36"/>
    </row>
    <row r="4" spans="1:20" ht="15" x14ac:dyDescent="0.25">
      <c r="A4" s="11"/>
      <c r="B4" s="11"/>
      <c r="C4" s="11"/>
      <c r="D4" s="11"/>
      <c r="E4" s="11"/>
      <c r="F4" s="295" t="s">
        <v>84</v>
      </c>
      <c r="G4" s="295"/>
      <c r="H4" s="295"/>
      <c r="I4" s="295" t="s">
        <v>132</v>
      </c>
      <c r="J4" s="295"/>
      <c r="K4" s="295"/>
      <c r="L4" s="296" t="s">
        <v>315</v>
      </c>
      <c r="M4" s="296"/>
      <c r="N4" s="296"/>
      <c r="O4" s="296" t="s">
        <v>411</v>
      </c>
      <c r="P4" s="296"/>
      <c r="Q4" s="296"/>
      <c r="R4" s="296" t="s">
        <v>417</v>
      </c>
      <c r="S4" s="296"/>
      <c r="T4" s="296"/>
    </row>
    <row r="5" spans="1:20" ht="15" x14ac:dyDescent="0.2">
      <c r="A5" s="11"/>
      <c r="B5" s="11"/>
      <c r="C5" s="11"/>
      <c r="D5" s="11"/>
      <c r="E5" s="11"/>
      <c r="F5" s="297" t="s">
        <v>144</v>
      </c>
      <c r="G5" s="297"/>
      <c r="H5" s="297"/>
      <c r="I5" s="298" t="s">
        <v>0</v>
      </c>
      <c r="J5" s="298"/>
      <c r="K5" s="298"/>
      <c r="L5" s="299" t="s">
        <v>0</v>
      </c>
      <c r="M5" s="299"/>
      <c r="N5" s="299"/>
      <c r="O5" s="299" t="s">
        <v>0</v>
      </c>
      <c r="P5" s="299"/>
      <c r="Q5" s="299"/>
      <c r="R5" s="299" t="s">
        <v>0</v>
      </c>
      <c r="S5" s="299"/>
      <c r="T5" s="299"/>
    </row>
    <row r="6" spans="1:20" ht="15" x14ac:dyDescent="0.25">
      <c r="A6" s="12" t="s">
        <v>176</v>
      </c>
      <c r="B6" s="12" t="s">
        <v>177</v>
      </c>
      <c r="C6" s="12" t="s">
        <v>21</v>
      </c>
      <c r="D6" s="12" t="s">
        <v>178</v>
      </c>
      <c r="E6" s="12" t="s">
        <v>143</v>
      </c>
      <c r="F6" s="295" t="s">
        <v>1</v>
      </c>
      <c r="G6" s="295"/>
      <c r="H6" s="295"/>
      <c r="I6" s="295" t="s">
        <v>1</v>
      </c>
      <c r="J6" s="295"/>
      <c r="K6" s="295"/>
      <c r="L6" s="296" t="s">
        <v>1</v>
      </c>
      <c r="M6" s="296"/>
      <c r="N6" s="296"/>
      <c r="O6" s="296" t="s">
        <v>1</v>
      </c>
      <c r="P6" s="296"/>
      <c r="Q6" s="296"/>
      <c r="R6" s="296" t="s">
        <v>1</v>
      </c>
      <c r="S6" s="296"/>
      <c r="T6" s="296"/>
    </row>
    <row r="7" spans="1:20" ht="15" x14ac:dyDescent="0.25">
      <c r="A7" s="33"/>
      <c r="B7" s="33"/>
      <c r="C7" s="33"/>
      <c r="D7" s="33"/>
      <c r="E7" s="33"/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  <c r="R7" s="23" t="s">
        <v>329</v>
      </c>
      <c r="S7" s="24" t="s">
        <v>330</v>
      </c>
      <c r="T7" s="25" t="s">
        <v>331</v>
      </c>
    </row>
    <row r="8" spans="1:20" ht="15" x14ac:dyDescent="0.25">
      <c r="A8" s="10" t="s">
        <v>201</v>
      </c>
      <c r="B8" s="10" t="s">
        <v>204</v>
      </c>
      <c r="C8">
        <v>1970</v>
      </c>
      <c r="D8" s="13" t="s">
        <v>179</v>
      </c>
      <c r="E8" s="10" t="s">
        <v>337</v>
      </c>
      <c r="F8" s="34">
        <v>0</v>
      </c>
      <c r="G8" s="34">
        <v>51581</v>
      </c>
      <c r="H8" s="34">
        <v>51581</v>
      </c>
      <c r="I8" s="35">
        <v>0</v>
      </c>
      <c r="J8" s="35">
        <v>0</v>
      </c>
      <c r="K8" s="35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ht="15" x14ac:dyDescent="0.25">
      <c r="A9" s="10" t="s">
        <v>201</v>
      </c>
      <c r="B9" s="10" t="s">
        <v>204</v>
      </c>
      <c r="C9">
        <v>1980</v>
      </c>
      <c r="D9" s="13" t="s">
        <v>179</v>
      </c>
      <c r="E9" s="10" t="s">
        <v>193</v>
      </c>
      <c r="F9" s="34">
        <v>0</v>
      </c>
      <c r="G9" s="34">
        <v>0</v>
      </c>
      <c r="H9" s="34">
        <v>0</v>
      </c>
      <c r="I9" s="35">
        <v>0</v>
      </c>
      <c r="J9" s="35">
        <v>0</v>
      </c>
      <c r="K9" s="35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</row>
    <row r="10" spans="1:20" ht="15" x14ac:dyDescent="0.25">
      <c r="A10" s="10" t="s">
        <v>201</v>
      </c>
      <c r="B10" s="10" t="s">
        <v>204</v>
      </c>
      <c r="C10">
        <v>1991</v>
      </c>
      <c r="D10" s="13" t="s">
        <v>179</v>
      </c>
      <c r="E10" s="10" t="s">
        <v>445</v>
      </c>
      <c r="F10" s="34">
        <v>0</v>
      </c>
      <c r="G10" s="34">
        <v>0</v>
      </c>
      <c r="H10" s="34">
        <v>0</v>
      </c>
      <c r="I10" s="35">
        <v>0</v>
      </c>
      <c r="J10" s="35">
        <v>0</v>
      </c>
      <c r="K10" s="35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ht="15" x14ac:dyDescent="0.25">
      <c r="A11" s="10" t="s">
        <v>201</v>
      </c>
      <c r="B11" s="10" t="s">
        <v>204</v>
      </c>
      <c r="C11">
        <v>1985</v>
      </c>
      <c r="D11" s="13" t="s">
        <v>179</v>
      </c>
      <c r="E11" s="10" t="s">
        <v>26</v>
      </c>
      <c r="F11" s="34">
        <v>24000</v>
      </c>
      <c r="G11" s="34">
        <v>0</v>
      </c>
      <c r="H11" s="34">
        <v>24000</v>
      </c>
      <c r="I11" s="35">
        <v>77000</v>
      </c>
      <c r="J11" s="35">
        <v>0</v>
      </c>
      <c r="K11" s="35">
        <v>77000</v>
      </c>
      <c r="L11" s="34">
        <v>77000</v>
      </c>
      <c r="M11" s="34">
        <v>0</v>
      </c>
      <c r="N11" s="34">
        <v>77000</v>
      </c>
      <c r="O11" s="34">
        <v>57000</v>
      </c>
      <c r="P11" s="34">
        <v>0</v>
      </c>
      <c r="Q11" s="34">
        <v>57000</v>
      </c>
      <c r="R11" s="34">
        <v>57000</v>
      </c>
      <c r="S11" s="34">
        <v>0</v>
      </c>
      <c r="T11" s="34">
        <v>57000</v>
      </c>
    </row>
    <row r="12" spans="1:20" ht="15" x14ac:dyDescent="0.25">
      <c r="A12" s="10" t="s">
        <v>201</v>
      </c>
      <c r="B12" s="10" t="s">
        <v>204</v>
      </c>
      <c r="C12">
        <v>3800</v>
      </c>
      <c r="D12" s="13" t="s">
        <v>179</v>
      </c>
      <c r="E12" s="10" t="s">
        <v>205</v>
      </c>
      <c r="F12" s="34">
        <v>27369</v>
      </c>
      <c r="G12" s="34">
        <v>0</v>
      </c>
      <c r="H12" s="34">
        <v>27369</v>
      </c>
      <c r="I12" s="35">
        <v>30869</v>
      </c>
      <c r="J12" s="35">
        <v>0</v>
      </c>
      <c r="K12" s="35">
        <v>30869</v>
      </c>
      <c r="L12" s="34">
        <v>30869</v>
      </c>
      <c r="M12" s="34">
        <v>0</v>
      </c>
      <c r="N12" s="34">
        <v>30869</v>
      </c>
      <c r="O12" s="34">
        <v>30869</v>
      </c>
      <c r="P12" s="34">
        <v>0</v>
      </c>
      <c r="Q12" s="34">
        <v>30869</v>
      </c>
      <c r="R12" s="34">
        <v>30869</v>
      </c>
      <c r="S12" s="34">
        <v>0</v>
      </c>
      <c r="T12" s="34">
        <v>30869</v>
      </c>
    </row>
    <row r="13" spans="1:20" ht="15" x14ac:dyDescent="0.25">
      <c r="A13" s="10" t="s">
        <v>201</v>
      </c>
      <c r="B13" s="10" t="s">
        <v>204</v>
      </c>
      <c r="C13">
        <v>1715</v>
      </c>
      <c r="D13" s="13" t="s">
        <v>179</v>
      </c>
      <c r="E13" s="10" t="s">
        <v>336</v>
      </c>
      <c r="F13" s="34">
        <v>3700</v>
      </c>
      <c r="G13" s="34">
        <v>0</v>
      </c>
      <c r="H13" s="34">
        <v>3700</v>
      </c>
      <c r="I13" s="35">
        <v>3700</v>
      </c>
      <c r="J13" s="35">
        <v>0</v>
      </c>
      <c r="K13" s="35">
        <v>3700</v>
      </c>
      <c r="L13" s="34">
        <v>3700</v>
      </c>
      <c r="M13" s="34">
        <v>0</v>
      </c>
      <c r="N13" s="34">
        <v>3700</v>
      </c>
      <c r="O13" s="34">
        <v>3700</v>
      </c>
      <c r="P13" s="34">
        <v>0</v>
      </c>
      <c r="Q13" s="34">
        <v>3700</v>
      </c>
      <c r="R13" s="34">
        <v>3700</v>
      </c>
      <c r="S13" s="34">
        <v>0</v>
      </c>
      <c r="T13" s="34">
        <v>3700</v>
      </c>
    </row>
    <row r="14" spans="1:20" ht="15" x14ac:dyDescent="0.25">
      <c r="A14" s="10" t="s">
        <v>201</v>
      </c>
      <c r="B14" s="10" t="s">
        <v>204</v>
      </c>
      <c r="C14">
        <v>4476</v>
      </c>
      <c r="D14" s="13" t="s">
        <v>179</v>
      </c>
      <c r="E14" s="10" t="s">
        <v>66</v>
      </c>
      <c r="F14" s="34">
        <v>30246.9</v>
      </c>
      <c r="G14" s="34">
        <v>0</v>
      </c>
      <c r="H14" s="34">
        <v>30246.9</v>
      </c>
      <c r="I14" s="35">
        <v>30246.9</v>
      </c>
      <c r="J14" s="35">
        <v>0</v>
      </c>
      <c r="K14" s="35">
        <v>30246.9</v>
      </c>
      <c r="L14" s="34">
        <v>30246.9</v>
      </c>
      <c r="M14" s="34">
        <v>0</v>
      </c>
      <c r="N14" s="34">
        <v>30246.9</v>
      </c>
      <c r="O14" s="34">
        <v>30246.9</v>
      </c>
      <c r="P14" s="34">
        <v>0</v>
      </c>
      <c r="Q14" s="34">
        <v>30246.9</v>
      </c>
      <c r="R14" s="34">
        <v>30246.9</v>
      </c>
      <c r="S14" s="34">
        <v>0</v>
      </c>
      <c r="T14" s="34">
        <v>30246.9</v>
      </c>
    </row>
    <row r="15" spans="1:20" ht="15" x14ac:dyDescent="0.25">
      <c r="A15" s="10" t="s">
        <v>201</v>
      </c>
      <c r="B15" s="10" t="s">
        <v>204</v>
      </c>
      <c r="C15">
        <v>4479</v>
      </c>
      <c r="D15" s="13" t="s">
        <v>179</v>
      </c>
      <c r="E15" s="10" t="s">
        <v>28</v>
      </c>
      <c r="F15" s="34">
        <v>5335</v>
      </c>
      <c r="G15" s="34">
        <v>0</v>
      </c>
      <c r="H15" s="34">
        <v>5335</v>
      </c>
      <c r="I15" s="35">
        <v>4955</v>
      </c>
      <c r="J15" s="35">
        <v>0</v>
      </c>
      <c r="K15" s="35">
        <v>4955</v>
      </c>
      <c r="L15" s="34">
        <v>4955</v>
      </c>
      <c r="M15" s="34">
        <v>0</v>
      </c>
      <c r="N15" s="34">
        <v>4955</v>
      </c>
      <c r="O15" s="34">
        <v>4955</v>
      </c>
      <c r="P15" s="34">
        <v>0</v>
      </c>
      <c r="Q15" s="34">
        <v>4955</v>
      </c>
      <c r="R15" s="34">
        <v>4955</v>
      </c>
      <c r="S15" s="34">
        <v>0</v>
      </c>
      <c r="T15" s="34">
        <v>4955</v>
      </c>
    </row>
    <row r="16" spans="1:20" ht="15" x14ac:dyDescent="0.25">
      <c r="A16" s="10" t="s">
        <v>201</v>
      </c>
      <c r="B16" s="10" t="s">
        <v>204</v>
      </c>
      <c r="C16">
        <v>3810</v>
      </c>
      <c r="D16" s="13" t="s">
        <v>179</v>
      </c>
      <c r="E16" s="10" t="s">
        <v>9</v>
      </c>
      <c r="F16" s="34">
        <v>53250</v>
      </c>
      <c r="G16" s="34">
        <v>0</v>
      </c>
      <c r="H16" s="34">
        <v>53250</v>
      </c>
      <c r="I16" s="35">
        <v>45450</v>
      </c>
      <c r="J16" s="35">
        <v>0</v>
      </c>
      <c r="K16" s="35">
        <v>45450</v>
      </c>
      <c r="L16" s="34">
        <v>45450</v>
      </c>
      <c r="M16" s="34">
        <v>0</v>
      </c>
      <c r="N16" s="34">
        <v>45450</v>
      </c>
      <c r="O16" s="34">
        <v>45450</v>
      </c>
      <c r="P16" s="34">
        <v>0</v>
      </c>
      <c r="Q16" s="34">
        <v>45450</v>
      </c>
      <c r="R16" s="34">
        <v>45450</v>
      </c>
      <c r="S16" s="34">
        <v>0</v>
      </c>
      <c r="T16" s="34">
        <v>45450</v>
      </c>
    </row>
    <row r="17" spans="6:20" ht="15.75" thickBot="1" x14ac:dyDescent="0.3">
      <c r="F17" s="121">
        <v>143900.9</v>
      </c>
      <c r="G17" s="121">
        <v>51581</v>
      </c>
      <c r="H17" s="121">
        <v>195481.9</v>
      </c>
      <c r="I17" s="121">
        <v>192220.9</v>
      </c>
      <c r="J17" s="121">
        <v>0</v>
      </c>
      <c r="K17" s="121">
        <v>192220.9</v>
      </c>
      <c r="L17" s="121">
        <v>192220.9</v>
      </c>
      <c r="M17" s="121">
        <v>0</v>
      </c>
      <c r="N17" s="121">
        <v>192220.9</v>
      </c>
      <c r="O17" s="121">
        <v>172220.9</v>
      </c>
      <c r="P17" s="121">
        <v>0</v>
      </c>
      <c r="Q17" s="121">
        <v>172220.9</v>
      </c>
      <c r="R17" s="121">
        <v>172220.9</v>
      </c>
      <c r="S17" s="121">
        <v>0</v>
      </c>
      <c r="T17" s="121">
        <v>172220.9</v>
      </c>
    </row>
  </sheetData>
  <mergeCells count="15">
    <mergeCell ref="F4:H4"/>
    <mergeCell ref="F6:H6"/>
    <mergeCell ref="F5:H5"/>
    <mergeCell ref="R6:T6"/>
    <mergeCell ref="I6:K6"/>
    <mergeCell ref="L6:N6"/>
    <mergeCell ref="O6:Q6"/>
    <mergeCell ref="R4:T4"/>
    <mergeCell ref="I5:K5"/>
    <mergeCell ref="L5:N5"/>
    <mergeCell ref="O5:Q5"/>
    <mergeCell ref="R5:T5"/>
    <mergeCell ref="I4:K4"/>
    <mergeCell ref="L4:N4"/>
    <mergeCell ref="O4:Q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>
    <tabColor theme="5" tint="0.59999389629810485"/>
  </sheetPr>
  <dimension ref="A1:I41"/>
  <sheetViews>
    <sheetView workbookViewId="0">
      <selection activeCell="K38" sqref="K38:K39"/>
    </sheetView>
  </sheetViews>
  <sheetFormatPr defaultRowHeight="12.75" x14ac:dyDescent="0.2"/>
  <cols>
    <col min="1" max="1" width="7.28515625" customWidth="1"/>
    <col min="2" max="2" width="9.85546875" bestFit="1" customWidth="1"/>
    <col min="3" max="3" width="44.28515625" bestFit="1" customWidth="1"/>
    <col min="4" max="4" width="11.5703125" customWidth="1"/>
    <col min="5" max="5" width="13.5703125" customWidth="1"/>
    <col min="6" max="6" width="11.28515625" bestFit="1" customWidth="1"/>
  </cols>
  <sheetData>
    <row r="1" spans="1:8" s="16" customFormat="1" x14ac:dyDescent="0.2"/>
    <row r="2" spans="1:8" s="16" customFormat="1" ht="20.100000000000001" customHeight="1" x14ac:dyDescent="0.25">
      <c r="A2" s="36" t="s">
        <v>767</v>
      </c>
    </row>
    <row r="3" spans="1:8" s="16" customFormat="1" x14ac:dyDescent="0.2">
      <c r="D3" s="281"/>
      <c r="E3" s="282"/>
    </row>
    <row r="4" spans="1:8" ht="30" x14ac:dyDescent="0.2">
      <c r="A4" s="129" t="s">
        <v>177</v>
      </c>
      <c r="B4" s="130" t="s">
        <v>461</v>
      </c>
      <c r="C4" s="130" t="s">
        <v>462</v>
      </c>
      <c r="D4" s="130" t="s">
        <v>463</v>
      </c>
      <c r="E4" s="131" t="s">
        <v>768</v>
      </c>
      <c r="F4" s="133" t="s">
        <v>1</v>
      </c>
    </row>
    <row r="5" spans="1:8" x14ac:dyDescent="0.2">
      <c r="A5" t="s">
        <v>182</v>
      </c>
      <c r="B5">
        <v>1100</v>
      </c>
      <c r="C5" t="s">
        <v>513</v>
      </c>
      <c r="D5" t="s">
        <v>473</v>
      </c>
      <c r="E5" s="134">
        <v>1</v>
      </c>
      <c r="F5" s="132">
        <v>49867.431885000005</v>
      </c>
      <c r="H5" s="14"/>
    </row>
    <row r="6" spans="1:8" x14ac:dyDescent="0.2">
      <c r="A6" t="s">
        <v>202</v>
      </c>
      <c r="B6">
        <v>1100</v>
      </c>
      <c r="C6" t="s">
        <v>514</v>
      </c>
      <c r="D6" t="s">
        <v>470</v>
      </c>
      <c r="E6" s="134">
        <v>2</v>
      </c>
      <c r="F6" s="132">
        <v>87778.619315999997</v>
      </c>
      <c r="H6" s="14"/>
    </row>
    <row r="7" spans="1:8" x14ac:dyDescent="0.2">
      <c r="A7" t="s">
        <v>515</v>
      </c>
      <c r="B7">
        <v>1100</v>
      </c>
      <c r="C7" t="s">
        <v>516</v>
      </c>
      <c r="D7" t="s">
        <v>512</v>
      </c>
      <c r="E7" s="134">
        <v>2.5</v>
      </c>
      <c r="F7" s="132">
        <v>91530.023107500005</v>
      </c>
      <c r="H7" s="14"/>
    </row>
    <row r="8" spans="1:8" x14ac:dyDescent="0.2">
      <c r="A8" t="s">
        <v>517</v>
      </c>
      <c r="B8">
        <v>1100</v>
      </c>
      <c r="C8" t="s">
        <v>518</v>
      </c>
      <c r="D8" t="s">
        <v>512</v>
      </c>
      <c r="E8" s="134">
        <v>1.5</v>
      </c>
      <c r="F8" s="132">
        <v>54918.01386449999</v>
      </c>
      <c r="H8" s="14"/>
    </row>
    <row r="9" spans="1:8" x14ac:dyDescent="0.2">
      <c r="A9" t="s">
        <v>519</v>
      </c>
      <c r="B9">
        <v>1100</v>
      </c>
      <c r="C9" t="s">
        <v>520</v>
      </c>
      <c r="D9" t="s">
        <v>512</v>
      </c>
      <c r="E9" s="134">
        <v>1.5</v>
      </c>
      <c r="F9" s="132">
        <v>54918.01386449999</v>
      </c>
      <c r="H9" s="14"/>
    </row>
    <row r="10" spans="1:8" x14ac:dyDescent="0.2">
      <c r="A10" t="s">
        <v>521</v>
      </c>
      <c r="B10">
        <v>1100</v>
      </c>
      <c r="C10" t="s">
        <v>522</v>
      </c>
      <c r="D10" t="s">
        <v>486</v>
      </c>
      <c r="E10" s="134">
        <v>1</v>
      </c>
      <c r="F10" s="132">
        <v>33922.601675999998</v>
      </c>
      <c r="H10" s="14"/>
    </row>
    <row r="11" spans="1:8" x14ac:dyDescent="0.2">
      <c r="A11" t="s">
        <v>521</v>
      </c>
      <c r="B11">
        <v>1100</v>
      </c>
      <c r="C11" t="s">
        <v>523</v>
      </c>
      <c r="D11" t="s">
        <v>486</v>
      </c>
      <c r="E11" s="134">
        <v>0.5</v>
      </c>
      <c r="F11" s="132">
        <v>16961.300837999999</v>
      </c>
      <c r="H11" s="14"/>
    </row>
    <row r="12" spans="1:8" x14ac:dyDescent="0.2">
      <c r="A12" t="s">
        <v>524</v>
      </c>
      <c r="B12">
        <v>1100</v>
      </c>
      <c r="C12" t="s">
        <v>525</v>
      </c>
      <c r="D12" t="s">
        <v>486</v>
      </c>
      <c r="E12" s="134">
        <v>1</v>
      </c>
      <c r="F12" s="132">
        <v>33922.601675999998</v>
      </c>
      <c r="H12" s="14"/>
    </row>
    <row r="13" spans="1:8" x14ac:dyDescent="0.2">
      <c r="A13" t="s">
        <v>526</v>
      </c>
      <c r="B13">
        <v>1100</v>
      </c>
      <c r="C13" t="s">
        <v>527</v>
      </c>
      <c r="D13" t="s">
        <v>486</v>
      </c>
      <c r="E13" s="134">
        <v>0.5</v>
      </c>
      <c r="F13" s="132">
        <v>16961.300837999999</v>
      </c>
      <c r="H13" s="14"/>
    </row>
    <row r="14" spans="1:8" x14ac:dyDescent="0.2">
      <c r="A14" t="s">
        <v>528</v>
      </c>
      <c r="B14">
        <v>1100</v>
      </c>
      <c r="C14" t="s">
        <v>529</v>
      </c>
      <c r="D14" t="s">
        <v>486</v>
      </c>
      <c r="E14" s="134">
        <v>1</v>
      </c>
      <c r="F14" s="132">
        <v>33922.601675999998</v>
      </c>
      <c r="H14" s="14"/>
    </row>
    <row r="15" spans="1:8" x14ac:dyDescent="0.2">
      <c r="A15" t="s">
        <v>530</v>
      </c>
      <c r="B15">
        <v>1100</v>
      </c>
      <c r="C15" t="s">
        <v>531</v>
      </c>
      <c r="D15" t="s">
        <v>486</v>
      </c>
      <c r="E15" s="134">
        <v>1</v>
      </c>
      <c r="F15" s="132">
        <v>33922.601675999998</v>
      </c>
      <c r="H15" s="14"/>
    </row>
    <row r="16" spans="1:8" x14ac:dyDescent="0.2">
      <c r="A16" t="s">
        <v>532</v>
      </c>
      <c r="B16">
        <v>1100</v>
      </c>
      <c r="C16" t="s">
        <v>533</v>
      </c>
      <c r="D16" t="s">
        <v>486</v>
      </c>
      <c r="E16" s="134">
        <v>1</v>
      </c>
      <c r="F16" s="132">
        <v>33922.601675999998</v>
      </c>
      <c r="H16" s="14"/>
    </row>
    <row r="17" spans="1:8" x14ac:dyDescent="0.2">
      <c r="A17" t="s">
        <v>532</v>
      </c>
      <c r="B17">
        <v>1000</v>
      </c>
      <c r="C17" t="s">
        <v>534</v>
      </c>
      <c r="D17" t="s">
        <v>512</v>
      </c>
      <c r="E17" s="134">
        <v>1</v>
      </c>
      <c r="F17" s="132">
        <v>36612.009243</v>
      </c>
      <c r="H17" s="14"/>
    </row>
    <row r="18" spans="1:8" x14ac:dyDescent="0.2">
      <c r="A18" t="s">
        <v>532</v>
      </c>
      <c r="B18">
        <v>1000</v>
      </c>
      <c r="C18" t="s">
        <v>534</v>
      </c>
      <c r="D18" t="s">
        <v>512</v>
      </c>
      <c r="E18" s="134">
        <v>2</v>
      </c>
      <c r="F18" s="132">
        <v>73224.018486000001</v>
      </c>
      <c r="H18" s="14"/>
    </row>
    <row r="19" spans="1:8" x14ac:dyDescent="0.2">
      <c r="A19" t="s">
        <v>535</v>
      </c>
      <c r="B19">
        <v>1100</v>
      </c>
      <c r="C19" t="s">
        <v>536</v>
      </c>
      <c r="D19" t="s">
        <v>486</v>
      </c>
      <c r="E19" s="134">
        <v>1</v>
      </c>
      <c r="F19" s="132">
        <v>33922.601675999998</v>
      </c>
      <c r="H19" s="14"/>
    </row>
    <row r="20" spans="1:8" x14ac:dyDescent="0.2">
      <c r="A20" t="s">
        <v>537</v>
      </c>
      <c r="B20">
        <v>1100</v>
      </c>
      <c r="C20" t="s">
        <v>538</v>
      </c>
      <c r="D20" t="s">
        <v>486</v>
      </c>
      <c r="E20" s="134">
        <v>1</v>
      </c>
      <c r="F20" s="132">
        <v>33922.601675999998</v>
      </c>
      <c r="H20" s="14"/>
    </row>
    <row r="21" spans="1:8" x14ac:dyDescent="0.2">
      <c r="A21" t="s">
        <v>539</v>
      </c>
      <c r="B21">
        <v>1100</v>
      </c>
      <c r="C21" t="s">
        <v>540</v>
      </c>
      <c r="D21" t="s">
        <v>484</v>
      </c>
      <c r="E21" s="134">
        <v>0.5</v>
      </c>
      <c r="F21" s="132">
        <v>14297.713758000002</v>
      </c>
      <c r="H21" s="14"/>
    </row>
    <row r="22" spans="1:8" x14ac:dyDescent="0.2">
      <c r="A22" t="s">
        <v>541</v>
      </c>
      <c r="B22">
        <v>1100</v>
      </c>
      <c r="C22" t="s">
        <v>542</v>
      </c>
      <c r="D22" t="s">
        <v>484</v>
      </c>
      <c r="E22" s="134">
        <v>0.5</v>
      </c>
      <c r="F22" s="132">
        <v>14297.713758000002</v>
      </c>
      <c r="H22" s="14"/>
    </row>
    <row r="23" spans="1:8" x14ac:dyDescent="0.2">
      <c r="A23" t="s">
        <v>543</v>
      </c>
      <c r="B23">
        <v>1100</v>
      </c>
      <c r="C23" t="s">
        <v>544</v>
      </c>
      <c r="D23" t="s">
        <v>484</v>
      </c>
      <c r="E23" s="134">
        <v>0.5</v>
      </c>
      <c r="F23" s="132">
        <v>14297.713758000002</v>
      </c>
      <c r="H23" s="14"/>
    </row>
    <row r="24" spans="1:8" x14ac:dyDescent="0.2">
      <c r="A24" t="s">
        <v>545</v>
      </c>
      <c r="B24">
        <v>1100</v>
      </c>
      <c r="C24" t="s">
        <v>546</v>
      </c>
      <c r="D24" t="s">
        <v>484</v>
      </c>
      <c r="E24" s="134">
        <v>0.5</v>
      </c>
      <c r="F24" s="132">
        <v>14297.713758000002</v>
      </c>
      <c r="H24" s="14"/>
    </row>
    <row r="25" spans="1:8" x14ac:dyDescent="0.2">
      <c r="A25" t="s">
        <v>547</v>
      </c>
      <c r="B25">
        <v>1100</v>
      </c>
      <c r="C25" t="s">
        <v>548</v>
      </c>
      <c r="D25" t="s">
        <v>484</v>
      </c>
      <c r="E25" s="134">
        <v>0.5</v>
      </c>
      <c r="F25" s="132">
        <v>14297.713758000002</v>
      </c>
      <c r="H25" s="14"/>
    </row>
    <row r="26" spans="1:8" x14ac:dyDescent="0.2">
      <c r="A26" t="s">
        <v>549</v>
      </c>
      <c r="B26">
        <v>1100</v>
      </c>
      <c r="C26" t="s">
        <v>550</v>
      </c>
      <c r="D26" t="s">
        <v>484</v>
      </c>
      <c r="E26" s="134">
        <v>0.5</v>
      </c>
      <c r="F26" s="132">
        <v>14297.713758000002</v>
      </c>
      <c r="H26" s="14"/>
    </row>
    <row r="27" spans="1:8" x14ac:dyDescent="0.2">
      <c r="A27" t="s">
        <v>294</v>
      </c>
      <c r="B27">
        <v>1100</v>
      </c>
      <c r="C27" t="s">
        <v>551</v>
      </c>
      <c r="D27" t="s">
        <v>484</v>
      </c>
      <c r="E27" s="134">
        <v>0.5</v>
      </c>
      <c r="F27" s="132">
        <v>14297.713758000002</v>
      </c>
      <c r="H27" s="14"/>
    </row>
    <row r="28" spans="1:8" x14ac:dyDescent="0.2">
      <c r="A28" t="s">
        <v>552</v>
      </c>
      <c r="B28">
        <v>1100</v>
      </c>
      <c r="C28" t="s">
        <v>553</v>
      </c>
      <c r="D28" t="s">
        <v>484</v>
      </c>
      <c r="E28" s="134">
        <v>0.5</v>
      </c>
      <c r="F28" s="132">
        <v>14297.713758000002</v>
      </c>
      <c r="H28" s="14"/>
    </row>
    <row r="29" spans="1:8" x14ac:dyDescent="0.2">
      <c r="A29" t="s">
        <v>554</v>
      </c>
      <c r="B29">
        <v>1100</v>
      </c>
      <c r="C29" t="s">
        <v>555</v>
      </c>
      <c r="D29" t="s">
        <v>484</v>
      </c>
      <c r="E29" s="134">
        <v>0.5</v>
      </c>
      <c r="F29" s="132">
        <v>14297.713758000002</v>
      </c>
      <c r="H29" s="14"/>
    </row>
    <row r="30" spans="1:8" x14ac:dyDescent="0.2">
      <c r="A30" t="s">
        <v>556</v>
      </c>
      <c r="B30">
        <v>1100</v>
      </c>
      <c r="C30" t="s">
        <v>557</v>
      </c>
      <c r="D30" t="s">
        <v>484</v>
      </c>
      <c r="E30" s="134">
        <v>0.5</v>
      </c>
      <c r="F30" s="132">
        <v>14297.713758000002</v>
      </c>
      <c r="H30" s="14"/>
    </row>
    <row r="31" spans="1:8" x14ac:dyDescent="0.2">
      <c r="A31" t="s">
        <v>182</v>
      </c>
      <c r="B31">
        <v>1100</v>
      </c>
      <c r="C31" t="s">
        <v>558</v>
      </c>
      <c r="D31" t="s">
        <v>484</v>
      </c>
      <c r="E31" s="134">
        <v>0.5</v>
      </c>
      <c r="F31" s="132">
        <v>14297.713758000002</v>
      </c>
      <c r="H31" s="14"/>
    </row>
    <row r="32" spans="1:8" x14ac:dyDescent="0.2">
      <c r="A32" t="s">
        <v>182</v>
      </c>
      <c r="B32">
        <v>1100</v>
      </c>
      <c r="C32" t="s">
        <v>559</v>
      </c>
      <c r="D32" t="s">
        <v>485</v>
      </c>
      <c r="E32" s="134">
        <v>1</v>
      </c>
      <c r="F32" s="132">
        <v>32040.424071000005</v>
      </c>
      <c r="H32" s="14"/>
    </row>
    <row r="33" spans="1:9" x14ac:dyDescent="0.2">
      <c r="A33" t="s">
        <v>560</v>
      </c>
      <c r="B33">
        <v>1100</v>
      </c>
      <c r="C33" t="s">
        <v>561</v>
      </c>
      <c r="D33" t="s">
        <v>484</v>
      </c>
      <c r="E33" s="134">
        <v>0.5</v>
      </c>
      <c r="F33" s="132">
        <v>14297.713758000002</v>
      </c>
      <c r="H33" s="14"/>
    </row>
    <row r="34" spans="1:9" x14ac:dyDescent="0.2">
      <c r="A34" t="s">
        <v>453</v>
      </c>
      <c r="B34">
        <v>1100</v>
      </c>
      <c r="C34" t="s">
        <v>562</v>
      </c>
      <c r="D34" t="s">
        <v>483</v>
      </c>
      <c r="E34" s="134">
        <v>2</v>
      </c>
      <c r="F34" s="132">
        <v>80510.831711999999</v>
      </c>
      <c r="H34" s="14"/>
    </row>
    <row r="35" spans="1:9" x14ac:dyDescent="0.2">
      <c r="A35" t="s">
        <v>737</v>
      </c>
      <c r="B35">
        <v>1100</v>
      </c>
      <c r="C35" t="s">
        <v>563</v>
      </c>
      <c r="D35" t="s">
        <v>511</v>
      </c>
      <c r="E35" s="134">
        <v>1</v>
      </c>
      <c r="F35" s="132">
        <v>47199.767886000001</v>
      </c>
      <c r="H35" s="14"/>
    </row>
    <row r="36" spans="1:9" x14ac:dyDescent="0.2">
      <c r="A36" t="s">
        <v>203</v>
      </c>
      <c r="B36">
        <v>1100</v>
      </c>
      <c r="C36" t="s">
        <v>565</v>
      </c>
      <c r="E36" s="134">
        <v>0.5</v>
      </c>
      <c r="F36" s="132">
        <v>43889.309657999998</v>
      </c>
      <c r="H36" s="14"/>
    </row>
    <row r="37" spans="1:9" x14ac:dyDescent="0.2">
      <c r="A37" t="s">
        <v>202</v>
      </c>
      <c r="B37">
        <v>1100</v>
      </c>
      <c r="C37" t="s">
        <v>566</v>
      </c>
      <c r="E37" s="134">
        <v>1</v>
      </c>
      <c r="F37" s="132">
        <v>43889.309657999998</v>
      </c>
      <c r="H37" s="14"/>
    </row>
    <row r="38" spans="1:9" x14ac:dyDescent="0.2">
      <c r="A38" t="s">
        <v>202</v>
      </c>
      <c r="B38">
        <v>1100</v>
      </c>
      <c r="C38" t="s">
        <v>564</v>
      </c>
      <c r="D38" t="s">
        <v>567</v>
      </c>
      <c r="E38" s="134">
        <v>1</v>
      </c>
      <c r="F38" s="132">
        <v>13767.714287999999</v>
      </c>
      <c r="H38" s="14"/>
    </row>
    <row r="40" spans="1:9" ht="13.5" thickBot="1" x14ac:dyDescent="0.25">
      <c r="E40" s="135">
        <f>SUM(E5:E39)</f>
        <v>32</v>
      </c>
      <c r="F40" s="136">
        <f>SUM(F5:F39)</f>
        <v>1153098.8655435008</v>
      </c>
      <c r="I40" s="14"/>
    </row>
    <row r="41" spans="1:9" ht="13.5" thickTop="1" x14ac:dyDescent="0.2"/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47"/>
  <dimension ref="A1:G26"/>
  <sheetViews>
    <sheetView workbookViewId="0">
      <selection activeCell="A30" sqref="A30"/>
    </sheetView>
  </sheetViews>
  <sheetFormatPr defaultRowHeight="14.25" x14ac:dyDescent="0.2"/>
  <cols>
    <col min="1" max="1" width="56.5703125" style="2" bestFit="1" customWidth="1"/>
    <col min="2" max="7" width="14.28515625" style="2" customWidth="1"/>
    <col min="8" max="16384" width="9.140625" style="2"/>
  </cols>
  <sheetData>
    <row r="1" spans="1:7" x14ac:dyDescent="0.2">
      <c r="A1" s="219" t="s">
        <v>313</v>
      </c>
      <c r="B1" s="218"/>
      <c r="C1" s="217"/>
      <c r="D1" s="217"/>
      <c r="E1" s="217"/>
      <c r="F1" s="217"/>
      <c r="G1" s="269"/>
    </row>
    <row r="2" spans="1:7" x14ac:dyDescent="0.2">
      <c r="A2" s="217"/>
      <c r="B2" s="218"/>
      <c r="C2" s="217"/>
      <c r="D2" s="217"/>
      <c r="E2" s="217"/>
      <c r="F2" s="217"/>
      <c r="G2" s="269"/>
    </row>
    <row r="3" spans="1:7" x14ac:dyDescent="0.2">
      <c r="A3" s="219" t="s">
        <v>700</v>
      </c>
      <c r="B3" s="218"/>
      <c r="C3" s="217"/>
      <c r="D3" s="217"/>
      <c r="E3" s="217"/>
      <c r="F3" s="217"/>
      <c r="G3" s="269"/>
    </row>
    <row r="4" spans="1:7" x14ac:dyDescent="0.2">
      <c r="A4" s="217"/>
      <c r="B4" s="217"/>
      <c r="C4" s="217"/>
      <c r="D4" s="217"/>
      <c r="E4" s="217"/>
      <c r="F4" s="217"/>
      <c r="G4" s="269"/>
    </row>
    <row r="5" spans="1:7" x14ac:dyDescent="0.2">
      <c r="A5" s="221"/>
      <c r="B5" s="222" t="s">
        <v>71</v>
      </c>
      <c r="C5" s="223" t="s">
        <v>314</v>
      </c>
      <c r="D5" s="224" t="s">
        <v>314</v>
      </c>
      <c r="E5" s="225" t="s">
        <v>314</v>
      </c>
      <c r="F5" s="225" t="s">
        <v>314</v>
      </c>
      <c r="G5" s="226" t="s">
        <v>314</v>
      </c>
    </row>
    <row r="6" spans="1:7" x14ac:dyDescent="0.2">
      <c r="A6" s="227"/>
      <c r="B6" s="228" t="s">
        <v>84</v>
      </c>
      <c r="C6" s="229" t="s">
        <v>132</v>
      </c>
      <c r="D6" s="230" t="s">
        <v>315</v>
      </c>
      <c r="E6" s="231" t="s">
        <v>411</v>
      </c>
      <c r="F6" s="231" t="s">
        <v>417</v>
      </c>
      <c r="G6" s="232" t="s">
        <v>418</v>
      </c>
    </row>
    <row r="7" spans="1:7" x14ac:dyDescent="0.2">
      <c r="A7" s="227"/>
      <c r="B7" s="233" t="s">
        <v>316</v>
      </c>
      <c r="C7" s="234" t="s">
        <v>316</v>
      </c>
      <c r="D7" s="235" t="s">
        <v>316</v>
      </c>
      <c r="E7" s="236" t="s">
        <v>316</v>
      </c>
      <c r="F7" s="236" t="s">
        <v>316</v>
      </c>
      <c r="G7" s="237" t="s">
        <v>316</v>
      </c>
    </row>
    <row r="8" spans="1:7" x14ac:dyDescent="0.2">
      <c r="A8" s="238" t="s">
        <v>568</v>
      </c>
      <c r="B8" s="239" t="s">
        <v>316</v>
      </c>
      <c r="C8" s="240" t="s">
        <v>316</v>
      </c>
      <c r="D8" s="241" t="s">
        <v>316</v>
      </c>
      <c r="E8" s="242" t="s">
        <v>316</v>
      </c>
      <c r="F8" s="242" t="s">
        <v>316</v>
      </c>
      <c r="G8" s="243" t="s">
        <v>316</v>
      </c>
    </row>
    <row r="9" spans="1:7" ht="15" thickBot="1" x14ac:dyDescent="0.25">
      <c r="A9" s="244" t="s">
        <v>701</v>
      </c>
      <c r="B9" s="245">
        <v>3146</v>
      </c>
      <c r="C9" s="245">
        <v>2631.7249999999995</v>
      </c>
      <c r="D9" s="245">
        <v>1545.0359999999982</v>
      </c>
      <c r="E9" s="245">
        <v>1504.8909999999978</v>
      </c>
      <c r="F9" s="245">
        <v>792.17599999999766</v>
      </c>
      <c r="G9" s="246">
        <v>810.27099999999791</v>
      </c>
    </row>
    <row r="10" spans="1:7" x14ac:dyDescent="0.2">
      <c r="A10" s="247" t="s">
        <v>702</v>
      </c>
      <c r="B10" s="248">
        <v>554</v>
      </c>
      <c r="C10" s="249">
        <v>265</v>
      </c>
      <c r="D10" s="248">
        <v>484</v>
      </c>
      <c r="E10" s="248">
        <v>7</v>
      </c>
      <c r="F10" s="248">
        <v>196</v>
      </c>
      <c r="G10" s="250">
        <v>400</v>
      </c>
    </row>
    <row r="11" spans="1:7" x14ac:dyDescent="0.2">
      <c r="A11" s="251" t="s">
        <v>317</v>
      </c>
      <c r="B11" s="248">
        <v>0</v>
      </c>
      <c r="C11" s="249">
        <v>52</v>
      </c>
      <c r="D11" s="248">
        <v>221</v>
      </c>
      <c r="E11" s="248">
        <v>236</v>
      </c>
      <c r="F11" s="248">
        <v>242</v>
      </c>
      <c r="G11" s="252">
        <v>196</v>
      </c>
    </row>
    <row r="12" spans="1:7" x14ac:dyDescent="0.2">
      <c r="A12" s="247" t="s">
        <v>703</v>
      </c>
      <c r="B12" s="248">
        <v>1160.0480400000001</v>
      </c>
      <c r="C12" s="249">
        <v>6964</v>
      </c>
      <c r="D12" s="248">
        <v>6150.5</v>
      </c>
      <c r="E12" s="248">
        <v>3349</v>
      </c>
      <c r="F12" s="248">
        <v>3074.5</v>
      </c>
      <c r="G12" s="252">
        <v>1949</v>
      </c>
    </row>
    <row r="13" spans="1:7" ht="15" thickBot="1" x14ac:dyDescent="0.25">
      <c r="A13" s="247" t="s">
        <v>704</v>
      </c>
      <c r="B13" s="248"/>
      <c r="C13" s="249">
        <v>2113</v>
      </c>
      <c r="D13" s="248">
        <v>1572</v>
      </c>
      <c r="E13" s="248">
        <v>1096</v>
      </c>
      <c r="F13" s="248">
        <v>3340</v>
      </c>
      <c r="G13" s="253">
        <v>3221</v>
      </c>
    </row>
    <row r="14" spans="1:7" ht="15" thickBot="1" x14ac:dyDescent="0.25">
      <c r="A14" s="254" t="s">
        <v>105</v>
      </c>
      <c r="B14" s="255">
        <v>1714.0480400000001</v>
      </c>
      <c r="C14" s="255">
        <v>9394</v>
      </c>
      <c r="D14" s="255">
        <v>8427.5</v>
      </c>
      <c r="E14" s="255">
        <v>4688</v>
      </c>
      <c r="F14" s="255">
        <v>6852.5</v>
      </c>
      <c r="G14" s="255">
        <v>5766</v>
      </c>
    </row>
    <row r="15" spans="1:7" x14ac:dyDescent="0.2">
      <c r="A15" s="256"/>
      <c r="B15" s="257"/>
      <c r="C15" s="258"/>
      <c r="D15" s="257"/>
      <c r="E15" s="257"/>
      <c r="F15" s="257"/>
      <c r="G15" s="257"/>
    </row>
    <row r="16" spans="1:7" x14ac:dyDescent="0.2">
      <c r="A16" s="259" t="s">
        <v>318</v>
      </c>
      <c r="B16" s="260"/>
      <c r="C16" s="261"/>
      <c r="D16" s="262"/>
      <c r="E16" s="262"/>
      <c r="F16" s="262"/>
      <c r="G16" s="262"/>
    </row>
    <row r="17" spans="1:7" x14ac:dyDescent="0.2">
      <c r="A17" s="227" t="s">
        <v>569</v>
      </c>
      <c r="B17" s="263">
        <v>486.7270400000001</v>
      </c>
      <c r="C17" s="264">
        <v>5292</v>
      </c>
      <c r="D17" s="263">
        <v>3850.5</v>
      </c>
      <c r="E17" s="263">
        <v>2649</v>
      </c>
      <c r="F17" s="263">
        <v>2374.5</v>
      </c>
      <c r="G17" s="263">
        <v>1249</v>
      </c>
    </row>
    <row r="18" spans="1:7" x14ac:dyDescent="0.2">
      <c r="A18" s="227" t="s">
        <v>570</v>
      </c>
      <c r="B18" s="263">
        <v>101.596</v>
      </c>
      <c r="C18" s="264">
        <v>570</v>
      </c>
      <c r="D18" s="263">
        <v>0</v>
      </c>
      <c r="E18" s="263">
        <v>285</v>
      </c>
      <c r="F18" s="263">
        <v>187.2</v>
      </c>
      <c r="G18" s="263">
        <v>570</v>
      </c>
    </row>
    <row r="19" spans="1:7" x14ac:dyDescent="0.2">
      <c r="A19" s="227" t="s">
        <v>705</v>
      </c>
      <c r="B19" s="263">
        <v>714</v>
      </c>
      <c r="C19" s="264">
        <v>1887</v>
      </c>
      <c r="D19" s="263">
        <v>700</v>
      </c>
      <c r="E19" s="263">
        <v>700</v>
      </c>
      <c r="F19" s="263">
        <v>700</v>
      </c>
      <c r="G19" s="263">
        <v>700</v>
      </c>
    </row>
    <row r="20" spans="1:7" x14ac:dyDescent="0.2">
      <c r="A20" s="227" t="s">
        <v>86</v>
      </c>
      <c r="B20" s="263">
        <v>926</v>
      </c>
      <c r="C20" s="264">
        <v>618.68900000000008</v>
      </c>
      <c r="D20" s="263">
        <v>745.14499999999998</v>
      </c>
      <c r="E20" s="263">
        <v>670.71500000000003</v>
      </c>
      <c r="F20" s="263">
        <v>232.70499999999998</v>
      </c>
      <c r="G20" s="263">
        <v>468.07100000000003</v>
      </c>
    </row>
    <row r="21" spans="1:7" ht="15" thickBot="1" x14ac:dyDescent="0.25">
      <c r="A21" s="227" t="s">
        <v>410</v>
      </c>
      <c r="B21" s="263">
        <v>0</v>
      </c>
      <c r="C21" s="264">
        <v>0</v>
      </c>
      <c r="D21" s="263">
        <v>1600</v>
      </c>
      <c r="E21" s="263">
        <v>0</v>
      </c>
      <c r="F21" s="263">
        <v>0</v>
      </c>
      <c r="G21" s="263">
        <v>0</v>
      </c>
    </row>
    <row r="22" spans="1:7" ht="15" thickBot="1" x14ac:dyDescent="0.25">
      <c r="A22" s="265" t="s">
        <v>706</v>
      </c>
      <c r="B22" s="266">
        <v>2228.3230400000002</v>
      </c>
      <c r="C22" s="267">
        <v>8367.6890000000003</v>
      </c>
      <c r="D22" s="266">
        <v>6895.6450000000004</v>
      </c>
      <c r="E22" s="266">
        <v>4304.7150000000001</v>
      </c>
      <c r="F22" s="266">
        <v>3494.4049999999997</v>
      </c>
      <c r="G22" s="268">
        <v>2987.0709999999999</v>
      </c>
    </row>
    <row r="23" spans="1:7" ht="15" thickBot="1" x14ac:dyDescent="0.25">
      <c r="A23" s="269"/>
      <c r="B23" s="220"/>
      <c r="C23" s="269"/>
      <c r="D23" s="269"/>
      <c r="E23" s="269"/>
      <c r="F23" s="269"/>
      <c r="G23" s="220"/>
    </row>
    <row r="24" spans="1:7" ht="15" thickBot="1" x14ac:dyDescent="0.25">
      <c r="A24" s="270" t="s">
        <v>707</v>
      </c>
      <c r="B24" s="271">
        <v>0</v>
      </c>
      <c r="C24" s="271">
        <v>2113</v>
      </c>
      <c r="D24" s="271">
        <v>1572</v>
      </c>
      <c r="E24" s="271">
        <v>1096</v>
      </c>
      <c r="F24" s="271">
        <v>3340</v>
      </c>
      <c r="G24" s="271">
        <v>3221</v>
      </c>
    </row>
    <row r="25" spans="1:7" ht="15" thickBot="1" x14ac:dyDescent="0.25">
      <c r="A25" s="269"/>
      <c r="B25" s="220"/>
      <c r="C25" s="269"/>
      <c r="D25" s="269"/>
      <c r="E25" s="269"/>
      <c r="F25" s="269"/>
      <c r="G25" s="220"/>
    </row>
    <row r="26" spans="1:7" ht="15" thickBot="1" x14ac:dyDescent="0.25">
      <c r="A26" s="272" t="s">
        <v>708</v>
      </c>
      <c r="B26" s="273">
        <v>2631.7249999999995</v>
      </c>
      <c r="C26" s="273">
        <v>1545.0359999999982</v>
      </c>
      <c r="D26" s="273">
        <v>1504.8909999999978</v>
      </c>
      <c r="E26" s="273">
        <v>792.17599999999766</v>
      </c>
      <c r="F26" s="273">
        <v>810.27099999999791</v>
      </c>
      <c r="G26" s="273">
        <v>368.199999999998</v>
      </c>
    </row>
  </sheetData>
  <customSheetViews>
    <customSheetView guid="{E16EC0DE-AF50-48D5-8920-090C8807DC70}" hiddenColumns="1">
      <selection activeCell="C16" sqref="C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8"/>
  <dimension ref="A1:I22"/>
  <sheetViews>
    <sheetView workbookViewId="0">
      <selection activeCell="D22" sqref="D22"/>
    </sheetView>
  </sheetViews>
  <sheetFormatPr defaultRowHeight="12.75" x14ac:dyDescent="0.2"/>
  <cols>
    <col min="1" max="1" width="21.140625" customWidth="1"/>
    <col min="2" max="2" width="47.140625" customWidth="1"/>
    <col min="3" max="8" width="9.28515625" customWidth="1"/>
    <col min="9" max="9" width="14.28515625" customWidth="1"/>
  </cols>
  <sheetData>
    <row r="1" spans="1:9" x14ac:dyDescent="0.2">
      <c r="A1" s="21" t="s">
        <v>715</v>
      </c>
      <c r="B1" s="21"/>
      <c r="C1" s="1"/>
      <c r="D1" s="1"/>
      <c r="E1" s="1"/>
      <c r="F1" s="1"/>
      <c r="G1" s="1"/>
      <c r="H1" s="1"/>
      <c r="I1" s="118"/>
    </row>
    <row r="2" spans="1:9" ht="15" x14ac:dyDescent="0.25">
      <c r="A2" s="169"/>
      <c r="B2" s="169"/>
      <c r="C2" s="177" t="s">
        <v>84</v>
      </c>
      <c r="D2" s="171" t="s">
        <v>132</v>
      </c>
      <c r="E2" s="172" t="s">
        <v>315</v>
      </c>
      <c r="F2" s="173" t="s">
        <v>411</v>
      </c>
      <c r="G2" s="174" t="s">
        <v>417</v>
      </c>
      <c r="H2" s="175" t="s">
        <v>418</v>
      </c>
    </row>
    <row r="3" spans="1:9" ht="15.75" thickBot="1" x14ac:dyDescent="0.3">
      <c r="A3" s="178" t="s">
        <v>689</v>
      </c>
      <c r="B3" s="178" t="s">
        <v>690</v>
      </c>
      <c r="C3" s="179" t="s">
        <v>316</v>
      </c>
      <c r="D3" s="180" t="s">
        <v>316</v>
      </c>
      <c r="E3" s="181" t="s">
        <v>316</v>
      </c>
      <c r="F3" s="182" t="s">
        <v>316</v>
      </c>
      <c r="G3" s="183" t="s">
        <v>316</v>
      </c>
      <c r="H3" s="184" t="s">
        <v>316</v>
      </c>
    </row>
    <row r="4" spans="1:9" ht="15" x14ac:dyDescent="0.25">
      <c r="A4" s="169" t="s">
        <v>693</v>
      </c>
      <c r="B4" t="s">
        <v>82</v>
      </c>
      <c r="C4" s="188">
        <v>10.67432</v>
      </c>
      <c r="D4" s="189">
        <v>3696</v>
      </c>
      <c r="E4" s="190">
        <v>1232</v>
      </c>
      <c r="F4" s="191">
        <v>1899</v>
      </c>
      <c r="G4" s="192">
        <v>1232</v>
      </c>
      <c r="H4" s="193">
        <v>1249</v>
      </c>
    </row>
    <row r="5" spans="1:9" ht="15" x14ac:dyDescent="0.25">
      <c r="A5" s="169" t="s">
        <v>693</v>
      </c>
      <c r="B5" t="s">
        <v>321</v>
      </c>
      <c r="C5" s="194">
        <v>467</v>
      </c>
      <c r="D5" s="195">
        <v>535.5</v>
      </c>
      <c r="E5" s="196">
        <v>70.5</v>
      </c>
      <c r="F5" s="197">
        <v>0</v>
      </c>
      <c r="G5" s="198">
        <v>122.5</v>
      </c>
      <c r="H5" s="199">
        <v>0</v>
      </c>
    </row>
    <row r="6" spans="1:9" ht="15" x14ac:dyDescent="0.25">
      <c r="A6" s="169" t="s">
        <v>693</v>
      </c>
      <c r="B6" t="s">
        <v>319</v>
      </c>
      <c r="C6" s="194">
        <v>0</v>
      </c>
      <c r="D6" s="195">
        <v>770.5</v>
      </c>
      <c r="E6" s="196"/>
      <c r="F6" s="197"/>
      <c r="G6" s="198"/>
      <c r="H6" s="199">
        <v>0</v>
      </c>
    </row>
    <row r="7" spans="1:9" ht="15" x14ac:dyDescent="0.25">
      <c r="A7" s="169" t="s">
        <v>693</v>
      </c>
      <c r="B7" t="s">
        <v>83</v>
      </c>
      <c r="C7" s="194">
        <v>9.0527200000000008</v>
      </c>
      <c r="D7" s="195">
        <v>0</v>
      </c>
      <c r="E7" s="196">
        <v>0</v>
      </c>
      <c r="F7" s="197">
        <v>750</v>
      </c>
      <c r="G7" s="198">
        <v>750</v>
      </c>
      <c r="H7" s="199">
        <v>0</v>
      </c>
    </row>
    <row r="8" spans="1:9" ht="15" x14ac:dyDescent="0.25">
      <c r="A8" s="169" t="s">
        <v>693</v>
      </c>
      <c r="B8" t="s">
        <v>412</v>
      </c>
      <c r="C8" s="194">
        <v>0</v>
      </c>
      <c r="D8" s="195">
        <v>45</v>
      </c>
      <c r="E8" s="196">
        <v>0</v>
      </c>
      <c r="F8" s="197">
        <v>0</v>
      </c>
      <c r="G8" s="198">
        <v>0</v>
      </c>
      <c r="H8" s="199">
        <v>0</v>
      </c>
    </row>
    <row r="9" spans="1:9" ht="15" x14ac:dyDescent="0.25">
      <c r="A9" s="169" t="s">
        <v>693</v>
      </c>
      <c r="B9" t="s">
        <v>413</v>
      </c>
      <c r="C9" s="194">
        <v>0</v>
      </c>
      <c r="D9" s="195">
        <v>0</v>
      </c>
      <c r="E9" s="196">
        <v>0</v>
      </c>
      <c r="F9" s="197">
        <v>0</v>
      </c>
      <c r="G9" s="198">
        <v>187.2</v>
      </c>
      <c r="H9" s="199">
        <v>0</v>
      </c>
    </row>
    <row r="10" spans="1:9" ht="15" x14ac:dyDescent="0.25">
      <c r="A10" s="169" t="s">
        <v>693</v>
      </c>
      <c r="B10" t="s">
        <v>414</v>
      </c>
      <c r="C10" s="194">
        <v>70.275000000000006</v>
      </c>
      <c r="D10" s="195">
        <v>570</v>
      </c>
      <c r="E10" s="196">
        <v>0</v>
      </c>
      <c r="F10" s="197">
        <v>285</v>
      </c>
      <c r="G10" s="198">
        <v>0</v>
      </c>
      <c r="H10" s="199">
        <v>570</v>
      </c>
    </row>
    <row r="11" spans="1:9" ht="15" x14ac:dyDescent="0.25">
      <c r="A11" s="169" t="s">
        <v>693</v>
      </c>
      <c r="B11" t="s">
        <v>322</v>
      </c>
      <c r="C11" s="194">
        <v>31.320999999999998</v>
      </c>
      <c r="D11" s="195"/>
      <c r="E11" s="196"/>
      <c r="F11" s="197"/>
      <c r="G11" s="198"/>
      <c r="H11" s="199"/>
    </row>
    <row r="12" spans="1:9" ht="15" x14ac:dyDescent="0.25">
      <c r="A12" s="169" t="s">
        <v>693</v>
      </c>
      <c r="B12" t="s">
        <v>716</v>
      </c>
      <c r="C12" s="194"/>
      <c r="D12" s="195">
        <v>215</v>
      </c>
      <c r="E12" s="196"/>
      <c r="F12" s="197"/>
      <c r="G12" s="198"/>
      <c r="H12" s="199"/>
    </row>
    <row r="13" spans="1:9" ht="15" x14ac:dyDescent="0.25">
      <c r="A13" s="169" t="s">
        <v>693</v>
      </c>
      <c r="B13" t="s">
        <v>415</v>
      </c>
      <c r="C13" s="194">
        <v>0</v>
      </c>
      <c r="D13" s="195">
        <v>0</v>
      </c>
      <c r="E13" s="196">
        <v>76</v>
      </c>
      <c r="F13" s="197">
        <v>0</v>
      </c>
      <c r="G13" s="198">
        <v>0</v>
      </c>
      <c r="H13" s="199">
        <v>0</v>
      </c>
    </row>
    <row r="14" spans="1:9" ht="15" x14ac:dyDescent="0.25">
      <c r="A14" s="169" t="s">
        <v>693</v>
      </c>
      <c r="B14" t="s">
        <v>320</v>
      </c>
      <c r="C14" s="194">
        <v>0</v>
      </c>
      <c r="D14" s="195">
        <v>0</v>
      </c>
      <c r="E14" s="196">
        <v>62</v>
      </c>
      <c r="F14" s="197">
        <v>0</v>
      </c>
      <c r="G14" s="198">
        <v>0</v>
      </c>
      <c r="H14" s="199">
        <v>0</v>
      </c>
    </row>
    <row r="15" spans="1:9" ht="15" x14ac:dyDescent="0.25">
      <c r="A15" s="169" t="s">
        <v>693</v>
      </c>
      <c r="B15" t="s">
        <v>691</v>
      </c>
      <c r="C15" s="194">
        <v>0</v>
      </c>
      <c r="D15" s="195">
        <v>0</v>
      </c>
      <c r="E15" s="196">
        <v>1000</v>
      </c>
      <c r="F15" s="197">
        <v>0</v>
      </c>
      <c r="G15" s="198">
        <v>0</v>
      </c>
      <c r="H15" s="199">
        <v>0</v>
      </c>
    </row>
    <row r="16" spans="1:9" ht="15" x14ac:dyDescent="0.25">
      <c r="A16" s="169" t="s">
        <v>693</v>
      </c>
      <c r="B16" t="s">
        <v>416</v>
      </c>
      <c r="C16" s="194">
        <v>0</v>
      </c>
      <c r="D16" s="195">
        <v>0</v>
      </c>
      <c r="E16" s="196">
        <v>55</v>
      </c>
      <c r="F16" s="197">
        <v>0</v>
      </c>
      <c r="G16" s="198">
        <v>0</v>
      </c>
      <c r="H16" s="199">
        <v>0</v>
      </c>
    </row>
    <row r="17" spans="1:8" ht="15" x14ac:dyDescent="0.25">
      <c r="A17" s="169" t="s">
        <v>693</v>
      </c>
      <c r="B17" t="s">
        <v>571</v>
      </c>
      <c r="C17" s="194">
        <v>0</v>
      </c>
      <c r="D17" s="195"/>
      <c r="E17" s="196">
        <v>1355</v>
      </c>
      <c r="F17" s="197"/>
      <c r="G17" s="198">
        <v>270</v>
      </c>
      <c r="H17" s="199">
        <v>0</v>
      </c>
    </row>
    <row r="18" spans="1:8" ht="15" x14ac:dyDescent="0.25">
      <c r="A18" s="169" t="s">
        <v>693</v>
      </c>
      <c r="B18" t="s">
        <v>692</v>
      </c>
      <c r="C18" s="194">
        <v>0</v>
      </c>
      <c r="D18" s="195">
        <v>30</v>
      </c>
      <c r="E18" s="196"/>
      <c r="F18" s="197"/>
      <c r="G18" s="198"/>
      <c r="H18" s="199"/>
    </row>
    <row r="19" spans="1:8" x14ac:dyDescent="0.2">
      <c r="B19" t="s">
        <v>717</v>
      </c>
      <c r="C19" s="201">
        <f t="shared" ref="C19:H19" si="0">SUM(C4:C18)</f>
        <v>588.32304000000011</v>
      </c>
      <c r="D19" s="201">
        <f t="shared" si="0"/>
        <v>5862</v>
      </c>
      <c r="E19" s="201">
        <f t="shared" si="0"/>
        <v>3850.5</v>
      </c>
      <c r="F19" s="201">
        <f t="shared" si="0"/>
        <v>2934</v>
      </c>
      <c r="G19" s="201">
        <f t="shared" si="0"/>
        <v>2561.6999999999998</v>
      </c>
      <c r="H19" s="201">
        <f t="shared" si="0"/>
        <v>1819</v>
      </c>
    </row>
    <row r="21" spans="1:8" x14ac:dyDescent="0.2">
      <c r="B21" t="s">
        <v>570</v>
      </c>
      <c r="C21" s="201">
        <f t="shared" ref="C21:F21" si="1">C10+C11+C9</f>
        <v>101.596</v>
      </c>
      <c r="D21" s="201">
        <f t="shared" si="1"/>
        <v>570</v>
      </c>
      <c r="E21" s="201">
        <f t="shared" si="1"/>
        <v>0</v>
      </c>
      <c r="F21" s="201">
        <f t="shared" si="1"/>
        <v>285</v>
      </c>
      <c r="G21" s="201">
        <f>G10+G11+G9</f>
        <v>187.2</v>
      </c>
      <c r="H21" s="201">
        <f>H10+H11+H9</f>
        <v>570</v>
      </c>
    </row>
    <row r="22" spans="1:8" x14ac:dyDescent="0.2">
      <c r="B22" t="s">
        <v>569</v>
      </c>
      <c r="C22" s="201">
        <f>C19-C21</f>
        <v>486.7270400000001</v>
      </c>
      <c r="D22" s="201">
        <f>D19-D21</f>
        <v>5292</v>
      </c>
      <c r="E22" s="201">
        <f>E19-E21</f>
        <v>3850.5</v>
      </c>
      <c r="F22" s="201">
        <f t="shared" ref="F22:G22" si="2">F19-F21</f>
        <v>2649</v>
      </c>
      <c r="G22" s="201">
        <f t="shared" si="2"/>
        <v>2374.5</v>
      </c>
      <c r="H22" s="201">
        <f>H19-H21</f>
        <v>1249</v>
      </c>
    </row>
  </sheetData>
  <customSheetViews>
    <customSheetView guid="{E16EC0DE-AF50-48D5-8920-090C8807DC70}">
      <selection activeCell="J29" sqref="J29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9"/>
  <dimension ref="A1:P29"/>
  <sheetViews>
    <sheetView workbookViewId="0">
      <selection activeCell="A28" sqref="A28"/>
    </sheetView>
  </sheetViews>
  <sheetFormatPr defaultRowHeight="12.75" x14ac:dyDescent="0.2"/>
  <cols>
    <col min="1" max="1" width="47.140625" customWidth="1"/>
    <col min="2" max="8" width="9.28515625" customWidth="1"/>
  </cols>
  <sheetData>
    <row r="1" spans="1:16" x14ac:dyDescent="0.2">
      <c r="A1" s="21" t="s">
        <v>712</v>
      </c>
      <c r="B1" s="1"/>
      <c r="C1" s="1"/>
      <c r="D1" s="1"/>
      <c r="E1" s="1"/>
      <c r="F1" s="1"/>
      <c r="G1" s="1"/>
      <c r="H1" s="1"/>
      <c r="I1" s="1"/>
      <c r="J1" s="118"/>
      <c r="K1" s="1"/>
    </row>
    <row r="3" spans="1:16" ht="15" x14ac:dyDescent="0.25">
      <c r="A3" s="169"/>
      <c r="B3" s="170"/>
      <c r="C3" s="171"/>
      <c r="D3" s="172"/>
      <c r="E3" s="173"/>
      <c r="F3" s="174"/>
      <c r="G3" s="175"/>
      <c r="H3" s="176"/>
    </row>
    <row r="4" spans="1:16" ht="15" x14ac:dyDescent="0.25">
      <c r="A4" s="169"/>
      <c r="B4" s="177" t="s">
        <v>84</v>
      </c>
      <c r="C4" s="171" t="s">
        <v>132</v>
      </c>
      <c r="D4" s="172" t="s">
        <v>315</v>
      </c>
      <c r="E4" s="173" t="s">
        <v>411</v>
      </c>
      <c r="F4" s="174" t="s">
        <v>417</v>
      </c>
      <c r="G4" s="175" t="s">
        <v>418</v>
      </c>
      <c r="H4" s="176" t="s">
        <v>419</v>
      </c>
    </row>
    <row r="5" spans="1:16" ht="15.75" thickBot="1" x14ac:dyDescent="0.3">
      <c r="A5" s="178" t="s">
        <v>713</v>
      </c>
      <c r="B5" s="179" t="s">
        <v>316</v>
      </c>
      <c r="C5" s="180" t="s">
        <v>316</v>
      </c>
      <c r="D5" s="181" t="s">
        <v>316</v>
      </c>
      <c r="E5" s="182" t="s">
        <v>316</v>
      </c>
      <c r="F5" s="183" t="s">
        <v>316</v>
      </c>
      <c r="G5" s="184" t="s">
        <v>316</v>
      </c>
      <c r="H5" s="185" t="s">
        <v>316</v>
      </c>
    </row>
    <row r="6" spans="1:16" ht="15" x14ac:dyDescent="0.25">
      <c r="A6" t="s">
        <v>711</v>
      </c>
      <c r="B6" s="188">
        <v>400</v>
      </c>
      <c r="C6" s="202">
        <v>352</v>
      </c>
      <c r="D6" s="203">
        <v>500</v>
      </c>
      <c r="E6" s="204">
        <v>500</v>
      </c>
      <c r="F6" s="205">
        <v>500</v>
      </c>
      <c r="G6" s="206">
        <v>500</v>
      </c>
      <c r="H6" s="207">
        <v>500</v>
      </c>
    </row>
    <row r="7" spans="1:16" ht="15" x14ac:dyDescent="0.25">
      <c r="A7" t="s">
        <v>695</v>
      </c>
      <c r="B7" s="194"/>
      <c r="C7" s="208">
        <v>240</v>
      </c>
      <c r="D7" s="209">
        <v>200</v>
      </c>
      <c r="E7" s="210">
        <v>200</v>
      </c>
      <c r="F7" s="211">
        <v>200</v>
      </c>
      <c r="G7" s="212">
        <v>200</v>
      </c>
      <c r="H7" s="213">
        <v>200</v>
      </c>
    </row>
    <row r="8" spans="1:16" ht="15" x14ac:dyDescent="0.25">
      <c r="A8" t="s">
        <v>420</v>
      </c>
      <c r="B8" s="194">
        <v>0</v>
      </c>
      <c r="C8" s="208">
        <v>600</v>
      </c>
      <c r="D8" s="209"/>
      <c r="E8" s="210"/>
      <c r="F8" s="211"/>
      <c r="G8" s="212"/>
      <c r="H8" s="213"/>
    </row>
    <row r="9" spans="1:16" ht="15" x14ac:dyDescent="0.25">
      <c r="A9" t="s">
        <v>421</v>
      </c>
      <c r="B9" s="194">
        <f>899-585</f>
        <v>314</v>
      </c>
      <c r="C9" s="208">
        <v>585</v>
      </c>
      <c r="D9" s="209" t="s">
        <v>696</v>
      </c>
      <c r="E9" s="210"/>
      <c r="F9" s="211"/>
      <c r="G9" s="212"/>
      <c r="H9" s="213"/>
      <c r="N9" s="201"/>
      <c r="P9" s="201"/>
    </row>
    <row r="10" spans="1:16" ht="15" x14ac:dyDescent="0.25">
      <c r="A10" t="s">
        <v>694</v>
      </c>
      <c r="B10" s="194"/>
      <c r="C10" s="208">
        <v>110</v>
      </c>
      <c r="D10" s="209"/>
      <c r="E10" s="210"/>
      <c r="F10" s="211"/>
      <c r="G10" s="212"/>
      <c r="H10" s="213"/>
      <c r="L10" s="214"/>
    </row>
    <row r="11" spans="1:16" x14ac:dyDescent="0.2">
      <c r="B11" s="201">
        <f>SUM(B6:B10)</f>
        <v>714</v>
      </c>
      <c r="C11" s="201">
        <f t="shared" ref="C11:H11" si="0">SUM(C6:C10)</f>
        <v>1887</v>
      </c>
      <c r="D11" s="201">
        <f t="shared" si="0"/>
        <v>700</v>
      </c>
      <c r="E11" s="201">
        <f t="shared" si="0"/>
        <v>700</v>
      </c>
      <c r="F11" s="201">
        <f t="shared" si="0"/>
        <v>700</v>
      </c>
      <c r="G11" s="201">
        <f t="shared" si="0"/>
        <v>700</v>
      </c>
      <c r="H11" s="201">
        <f t="shared" si="0"/>
        <v>700</v>
      </c>
    </row>
    <row r="13" spans="1:16" ht="15.75" thickBot="1" x14ac:dyDescent="0.3">
      <c r="A13" s="178" t="s">
        <v>714</v>
      </c>
      <c r="C13" s="201"/>
      <c r="D13" s="201"/>
      <c r="E13" s="201"/>
      <c r="F13" s="201"/>
      <c r="G13" s="201"/>
      <c r="H13" s="201"/>
      <c r="I13" s="201"/>
    </row>
    <row r="14" spans="1:16" ht="15" x14ac:dyDescent="0.25">
      <c r="A14" t="s">
        <v>422</v>
      </c>
      <c r="B14" s="194"/>
      <c r="C14" s="208">
        <v>1613</v>
      </c>
      <c r="D14" s="209">
        <v>1512</v>
      </c>
      <c r="E14" s="210"/>
      <c r="F14" s="211"/>
      <c r="G14" s="212"/>
      <c r="H14" s="213"/>
    </row>
    <row r="15" spans="1:16" ht="15" x14ac:dyDescent="0.25">
      <c r="A15" t="s">
        <v>421</v>
      </c>
      <c r="B15" s="194"/>
      <c r="C15" s="208">
        <v>500</v>
      </c>
      <c r="D15" s="209" t="s">
        <v>696</v>
      </c>
      <c r="E15" s="210"/>
      <c r="F15" s="211"/>
      <c r="G15" s="212"/>
      <c r="H15" s="213"/>
      <c r="N15" s="201"/>
      <c r="P15" s="201"/>
    </row>
    <row r="16" spans="1:16" ht="15" x14ac:dyDescent="0.25">
      <c r="A16" t="s">
        <v>423</v>
      </c>
      <c r="B16" s="194"/>
      <c r="C16" s="208"/>
      <c r="D16" s="209">
        <v>60</v>
      </c>
      <c r="E16" s="210">
        <v>1066</v>
      </c>
      <c r="F16" s="211">
        <v>1440</v>
      </c>
      <c r="G16" s="212">
        <v>1709</v>
      </c>
      <c r="H16" s="213">
        <v>779</v>
      </c>
    </row>
    <row r="17" spans="1:8" ht="15" x14ac:dyDescent="0.25">
      <c r="A17" t="s">
        <v>424</v>
      </c>
      <c r="B17" s="194"/>
      <c r="C17" s="208"/>
      <c r="D17" s="209"/>
      <c r="E17" s="210">
        <v>30</v>
      </c>
      <c r="F17" s="211">
        <v>1900</v>
      </c>
      <c r="G17" s="212">
        <v>1512</v>
      </c>
      <c r="H17" s="213">
        <v>760</v>
      </c>
    </row>
    <row r="18" spans="1:8" x14ac:dyDescent="0.2">
      <c r="B18" s="201">
        <f>SUM(B14:B17)</f>
        <v>0</v>
      </c>
      <c r="C18" s="201">
        <f t="shared" ref="C18:H18" si="1">SUM(C14:C17)</f>
        <v>2113</v>
      </c>
      <c r="D18" s="201">
        <f t="shared" si="1"/>
        <v>1572</v>
      </c>
      <c r="E18" s="201">
        <f t="shared" si="1"/>
        <v>1096</v>
      </c>
      <c r="F18" s="201">
        <f t="shared" si="1"/>
        <v>3340</v>
      </c>
      <c r="G18" s="201">
        <f t="shared" si="1"/>
        <v>3221</v>
      </c>
      <c r="H18" s="201">
        <f t="shared" si="1"/>
        <v>1539</v>
      </c>
    </row>
    <row r="20" spans="1:8" x14ac:dyDescent="0.2">
      <c r="B20" s="201">
        <f>B11+B18</f>
        <v>714</v>
      </c>
      <c r="C20" s="201">
        <f>C11+C18</f>
        <v>4000</v>
      </c>
      <c r="D20" s="201">
        <f t="shared" ref="D20:G20" si="2">D11+D18</f>
        <v>2272</v>
      </c>
      <c r="E20" s="201">
        <f t="shared" si="2"/>
        <v>1796</v>
      </c>
      <c r="F20" s="201">
        <f t="shared" si="2"/>
        <v>4040</v>
      </c>
      <c r="G20" s="201">
        <f t="shared" si="2"/>
        <v>3921</v>
      </c>
      <c r="H20" s="201">
        <f>H11+H18</f>
        <v>2239</v>
      </c>
    </row>
    <row r="23" spans="1:8" x14ac:dyDescent="0.2">
      <c r="A23" s="140" t="s">
        <v>572</v>
      </c>
      <c r="B23" s="138"/>
      <c r="C23" s="138"/>
      <c r="D23" s="138" t="s">
        <v>316</v>
      </c>
    </row>
    <row r="24" spans="1:8" x14ac:dyDescent="0.2">
      <c r="A24" s="140"/>
      <c r="B24" s="138"/>
      <c r="C24" s="138"/>
      <c r="D24" s="138"/>
    </row>
    <row r="25" spans="1:8" x14ac:dyDescent="0.2">
      <c r="A25" s="141" t="s">
        <v>573</v>
      </c>
      <c r="B25" s="22"/>
      <c r="C25" s="22"/>
      <c r="D25" s="22">
        <v>1162</v>
      </c>
    </row>
    <row r="26" spans="1:8" x14ac:dyDescent="0.2">
      <c r="A26" s="141" t="s">
        <v>574</v>
      </c>
      <c r="B26" s="139"/>
      <c r="C26" s="139"/>
      <c r="D26" s="22">
        <v>-562</v>
      </c>
    </row>
    <row r="27" spans="1:8" ht="13.5" thickBot="1" x14ac:dyDescent="0.25">
      <c r="A27" s="141" t="s">
        <v>575</v>
      </c>
      <c r="B27" s="139"/>
      <c r="C27" s="139"/>
      <c r="D27" s="137">
        <f>SUM(D25:D26)</f>
        <v>600</v>
      </c>
    </row>
    <row r="28" spans="1:8" x14ac:dyDescent="0.2">
      <c r="A28" s="141"/>
      <c r="B28" s="22"/>
      <c r="C28" s="22"/>
      <c r="D28" s="22"/>
    </row>
    <row r="29" spans="1:8" x14ac:dyDescent="0.2">
      <c r="A29" s="22"/>
      <c r="B29" s="22"/>
      <c r="C29" s="22"/>
      <c r="D29" s="22"/>
    </row>
  </sheetData>
  <customSheetViews>
    <customSheetView guid="{E16EC0DE-AF50-48D5-8920-090C8807DC70}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50"/>
  <dimension ref="A1:H31"/>
  <sheetViews>
    <sheetView workbookViewId="0">
      <selection activeCell="B28" sqref="B28"/>
    </sheetView>
  </sheetViews>
  <sheetFormatPr defaultRowHeight="12.75" x14ac:dyDescent="0.2"/>
  <cols>
    <col min="1" max="1" width="33" bestFit="1" customWidth="1"/>
    <col min="2" max="2" width="47.140625" customWidth="1"/>
    <col min="3" max="8" width="9.28515625" customWidth="1"/>
  </cols>
  <sheetData>
    <row r="1" spans="1:8" x14ac:dyDescent="0.2">
      <c r="A1" s="20"/>
      <c r="B1" s="20"/>
      <c r="C1" s="20"/>
      <c r="D1" s="20"/>
      <c r="E1" s="20"/>
      <c r="F1" s="20"/>
      <c r="G1" s="20"/>
      <c r="H1" s="20"/>
    </row>
    <row r="2" spans="1:8" ht="15" x14ac:dyDescent="0.25">
      <c r="A2" s="21" t="s">
        <v>710</v>
      </c>
      <c r="B2" s="169"/>
      <c r="C2" s="170" t="s">
        <v>688</v>
      </c>
      <c r="D2" s="171"/>
      <c r="E2" s="172"/>
      <c r="F2" s="173"/>
      <c r="G2" s="174"/>
      <c r="H2" s="175"/>
    </row>
    <row r="3" spans="1:8" ht="15" x14ac:dyDescent="0.25">
      <c r="A3" s="169"/>
      <c r="B3" s="169"/>
      <c r="C3" s="177" t="s">
        <v>84</v>
      </c>
      <c r="D3" s="171" t="s">
        <v>132</v>
      </c>
      <c r="E3" s="172" t="s">
        <v>315</v>
      </c>
      <c r="F3" s="173" t="s">
        <v>411</v>
      </c>
      <c r="G3" s="174" t="s">
        <v>417</v>
      </c>
      <c r="H3" s="175" t="s">
        <v>418</v>
      </c>
    </row>
    <row r="4" spans="1:8" ht="15.75" thickBot="1" x14ac:dyDescent="0.3">
      <c r="A4" s="178"/>
      <c r="B4" s="178" t="s">
        <v>690</v>
      </c>
      <c r="C4" s="179" t="s">
        <v>316</v>
      </c>
      <c r="D4" s="180" t="s">
        <v>316</v>
      </c>
      <c r="E4" s="181" t="s">
        <v>316</v>
      </c>
      <c r="F4" s="182" t="s">
        <v>316</v>
      </c>
      <c r="G4" s="183" t="s">
        <v>316</v>
      </c>
      <c r="H4" s="184" t="s">
        <v>316</v>
      </c>
    </row>
    <row r="5" spans="1:8" ht="15" x14ac:dyDescent="0.25">
      <c r="A5" s="169" t="s">
        <v>87</v>
      </c>
      <c r="B5" t="s">
        <v>88</v>
      </c>
      <c r="C5" s="188">
        <v>324</v>
      </c>
      <c r="D5" s="189">
        <v>28.524000000000001</v>
      </c>
      <c r="E5" s="190">
        <v>0</v>
      </c>
      <c r="F5" s="191">
        <v>76</v>
      </c>
      <c r="G5" s="192">
        <v>84.45</v>
      </c>
      <c r="H5" s="215">
        <v>142.08600000000001</v>
      </c>
    </row>
    <row r="6" spans="1:8" ht="15" x14ac:dyDescent="0.25">
      <c r="A6" s="169" t="s">
        <v>87</v>
      </c>
      <c r="B6" t="s">
        <v>576</v>
      </c>
      <c r="C6" s="194"/>
      <c r="D6" s="195">
        <v>0</v>
      </c>
      <c r="E6" s="196">
        <v>162.75</v>
      </c>
      <c r="F6" s="197">
        <v>0</v>
      </c>
      <c r="G6" s="198">
        <v>0</v>
      </c>
      <c r="H6" s="216">
        <v>0</v>
      </c>
    </row>
    <row r="7" spans="1:8" ht="15" x14ac:dyDescent="0.25">
      <c r="A7" s="169" t="s">
        <v>87</v>
      </c>
      <c r="B7" t="s">
        <v>577</v>
      </c>
      <c r="C7" s="194"/>
      <c r="D7" s="195">
        <v>154.69999999999999</v>
      </c>
      <c r="E7" s="196">
        <v>0</v>
      </c>
      <c r="F7" s="197">
        <v>0</v>
      </c>
      <c r="G7" s="198">
        <v>0</v>
      </c>
      <c r="H7" s="216">
        <v>208</v>
      </c>
    </row>
    <row r="8" spans="1:8" ht="15" x14ac:dyDescent="0.25">
      <c r="A8" s="169" t="s">
        <v>87</v>
      </c>
      <c r="B8" t="s">
        <v>133</v>
      </c>
      <c r="C8" s="194"/>
      <c r="D8" s="195">
        <v>0</v>
      </c>
      <c r="E8" s="196">
        <v>0</v>
      </c>
      <c r="F8" s="197">
        <v>0</v>
      </c>
      <c r="G8" s="198">
        <v>50</v>
      </c>
      <c r="H8" s="216">
        <v>0</v>
      </c>
    </row>
    <row r="9" spans="1:8" ht="15" x14ac:dyDescent="0.25">
      <c r="A9" s="169" t="s">
        <v>87</v>
      </c>
      <c r="B9" t="s">
        <v>94</v>
      </c>
      <c r="C9" s="194"/>
      <c r="D9" s="195">
        <v>0</v>
      </c>
      <c r="E9" s="196">
        <v>0</v>
      </c>
      <c r="F9" s="197">
        <v>0</v>
      </c>
      <c r="G9" s="198">
        <v>0</v>
      </c>
      <c r="H9" s="216">
        <v>0</v>
      </c>
    </row>
    <row r="10" spans="1:8" ht="15" x14ac:dyDescent="0.25">
      <c r="A10" s="169" t="s">
        <v>87</v>
      </c>
      <c r="B10" t="s">
        <v>578</v>
      </c>
      <c r="C10" s="194"/>
      <c r="D10" s="195">
        <v>60</v>
      </c>
      <c r="E10" s="196">
        <v>0</v>
      </c>
      <c r="F10" s="197">
        <v>0</v>
      </c>
      <c r="G10" s="198">
        <v>0</v>
      </c>
      <c r="H10" s="216">
        <v>0</v>
      </c>
    </row>
    <row r="11" spans="1:8" ht="15" x14ac:dyDescent="0.25">
      <c r="A11" s="169" t="s">
        <v>87</v>
      </c>
      <c r="B11" t="s">
        <v>697</v>
      </c>
      <c r="C11" s="194"/>
      <c r="D11" s="195">
        <v>0</v>
      </c>
      <c r="E11" s="196">
        <v>0</v>
      </c>
      <c r="F11" s="197">
        <v>0</v>
      </c>
      <c r="G11" s="198">
        <v>0</v>
      </c>
      <c r="H11" s="216">
        <v>0</v>
      </c>
    </row>
    <row r="12" spans="1:8" ht="15" x14ac:dyDescent="0.25">
      <c r="A12" s="169" t="s">
        <v>89</v>
      </c>
      <c r="B12" t="s">
        <v>323</v>
      </c>
      <c r="C12" s="194">
        <v>145</v>
      </c>
      <c r="D12" s="195">
        <v>0</v>
      </c>
      <c r="E12" s="196">
        <v>0</v>
      </c>
      <c r="F12" s="197">
        <v>150</v>
      </c>
      <c r="G12" s="198">
        <v>0</v>
      </c>
      <c r="H12" s="216">
        <v>0</v>
      </c>
    </row>
    <row r="13" spans="1:8" ht="15" x14ac:dyDescent="0.25">
      <c r="A13" s="169" t="s">
        <v>89</v>
      </c>
      <c r="B13" t="s">
        <v>324</v>
      </c>
      <c r="C13" s="194"/>
      <c r="D13" s="195">
        <v>0</v>
      </c>
      <c r="E13" s="196">
        <v>0</v>
      </c>
      <c r="F13" s="197">
        <v>0</v>
      </c>
      <c r="G13" s="198">
        <v>0</v>
      </c>
      <c r="H13" s="216">
        <v>0</v>
      </c>
    </row>
    <row r="14" spans="1:8" ht="15" x14ac:dyDescent="0.25">
      <c r="A14" s="169" t="s">
        <v>89</v>
      </c>
      <c r="B14" t="s">
        <v>325</v>
      </c>
      <c r="C14" s="194"/>
      <c r="D14" s="195">
        <v>0</v>
      </c>
      <c r="E14" s="196">
        <v>120</v>
      </c>
      <c r="F14" s="197">
        <v>120</v>
      </c>
      <c r="G14" s="198">
        <v>0</v>
      </c>
      <c r="H14" s="216">
        <v>0</v>
      </c>
    </row>
    <row r="15" spans="1:8" ht="15" x14ac:dyDescent="0.25">
      <c r="A15" s="169" t="s">
        <v>89</v>
      </c>
      <c r="B15" t="s">
        <v>425</v>
      </c>
      <c r="C15" s="194"/>
      <c r="D15" s="195">
        <v>100</v>
      </c>
      <c r="E15" s="196">
        <v>100</v>
      </c>
      <c r="F15" s="197">
        <v>0</v>
      </c>
      <c r="G15" s="198">
        <v>0</v>
      </c>
      <c r="H15" s="216">
        <v>0</v>
      </c>
    </row>
    <row r="16" spans="1:8" ht="15" x14ac:dyDescent="0.25">
      <c r="A16" s="169" t="s">
        <v>89</v>
      </c>
      <c r="B16" t="s">
        <v>90</v>
      </c>
      <c r="C16" s="194"/>
      <c r="D16" s="195">
        <v>0</v>
      </c>
      <c r="E16" s="196">
        <v>0</v>
      </c>
      <c r="F16" s="197">
        <v>0</v>
      </c>
      <c r="G16" s="198">
        <v>0</v>
      </c>
      <c r="H16" s="216">
        <v>0</v>
      </c>
    </row>
    <row r="17" spans="1:8" ht="15" x14ac:dyDescent="0.25">
      <c r="A17" s="169" t="s">
        <v>89</v>
      </c>
      <c r="B17" t="s">
        <v>326</v>
      </c>
      <c r="C17" s="194"/>
      <c r="D17" s="195">
        <v>0</v>
      </c>
      <c r="E17" s="196">
        <v>0</v>
      </c>
      <c r="F17" s="197">
        <v>40</v>
      </c>
      <c r="G17" s="198">
        <v>0</v>
      </c>
      <c r="H17" s="216">
        <v>0</v>
      </c>
    </row>
    <row r="18" spans="1:8" ht="15" x14ac:dyDescent="0.25">
      <c r="A18" s="169" t="s">
        <v>89</v>
      </c>
      <c r="B18" t="s">
        <v>426</v>
      </c>
      <c r="C18" s="194"/>
      <c r="D18" s="195">
        <v>0</v>
      </c>
      <c r="E18" s="196">
        <v>0</v>
      </c>
      <c r="F18" s="197">
        <v>27.5</v>
      </c>
      <c r="G18" s="198">
        <v>0</v>
      </c>
      <c r="H18" s="216">
        <v>0</v>
      </c>
    </row>
    <row r="19" spans="1:8" ht="15" x14ac:dyDescent="0.25">
      <c r="A19" s="169" t="s">
        <v>89</v>
      </c>
      <c r="B19" t="s">
        <v>579</v>
      </c>
      <c r="C19" s="194"/>
      <c r="D19" s="195">
        <v>0</v>
      </c>
      <c r="E19" s="196">
        <v>0</v>
      </c>
      <c r="F19" s="197">
        <v>0</v>
      </c>
      <c r="G19" s="198">
        <v>0</v>
      </c>
      <c r="H19" s="216">
        <v>0</v>
      </c>
    </row>
    <row r="20" spans="1:8" ht="15" x14ac:dyDescent="0.25">
      <c r="A20" s="169" t="s">
        <v>91</v>
      </c>
      <c r="B20" t="s">
        <v>699</v>
      </c>
      <c r="C20" s="194"/>
      <c r="D20" s="195">
        <v>31.05</v>
      </c>
      <c r="E20" s="196"/>
      <c r="F20" s="197"/>
      <c r="G20" s="198"/>
      <c r="H20" s="216"/>
    </row>
    <row r="21" spans="1:8" ht="15" x14ac:dyDescent="0.25">
      <c r="A21" s="169" t="s">
        <v>91</v>
      </c>
      <c r="B21" t="s">
        <v>93</v>
      </c>
      <c r="C21" s="194"/>
      <c r="D21" s="195">
        <v>0</v>
      </c>
      <c r="E21" s="196">
        <v>165</v>
      </c>
      <c r="F21" s="197">
        <v>165</v>
      </c>
      <c r="G21" s="198">
        <v>0</v>
      </c>
      <c r="H21" s="216">
        <v>0</v>
      </c>
    </row>
    <row r="22" spans="1:8" ht="15" x14ac:dyDescent="0.25">
      <c r="A22" s="169" t="s">
        <v>91</v>
      </c>
      <c r="B22" t="s">
        <v>92</v>
      </c>
      <c r="C22" s="194"/>
      <c r="D22" s="195">
        <v>0</v>
      </c>
      <c r="E22" s="196">
        <v>11</v>
      </c>
      <c r="F22" s="197">
        <v>11</v>
      </c>
      <c r="G22" s="198">
        <v>0</v>
      </c>
      <c r="H22" s="216">
        <v>0</v>
      </c>
    </row>
    <row r="23" spans="1:8" ht="15" x14ac:dyDescent="0.25">
      <c r="A23" s="169" t="s">
        <v>91</v>
      </c>
      <c r="B23" t="s">
        <v>580</v>
      </c>
      <c r="C23" s="194"/>
      <c r="D23" s="195">
        <v>0</v>
      </c>
      <c r="E23" s="196">
        <v>0</v>
      </c>
      <c r="F23" s="197">
        <v>0</v>
      </c>
      <c r="G23" s="198">
        <v>0</v>
      </c>
      <c r="H23" s="216">
        <v>0</v>
      </c>
    </row>
    <row r="24" spans="1:8" ht="15" x14ac:dyDescent="0.25">
      <c r="A24" s="169" t="s">
        <v>91</v>
      </c>
      <c r="B24" t="s">
        <v>327</v>
      </c>
      <c r="C24" s="194">
        <v>457</v>
      </c>
      <c r="D24" s="195">
        <v>108.41500000000001</v>
      </c>
      <c r="E24" s="196">
        <v>75.394999999999996</v>
      </c>
      <c r="F24" s="197">
        <v>81.215000000000003</v>
      </c>
      <c r="G24" s="198">
        <v>98.254999999999995</v>
      </c>
      <c r="H24" s="216">
        <v>117.985</v>
      </c>
    </row>
    <row r="25" spans="1:8" ht="15" x14ac:dyDescent="0.25">
      <c r="A25" s="169" t="s">
        <v>91</v>
      </c>
      <c r="B25" t="s">
        <v>328</v>
      </c>
      <c r="C25" s="194"/>
      <c r="D25" s="195">
        <v>136</v>
      </c>
      <c r="E25" s="196">
        <v>111</v>
      </c>
      <c r="F25" s="197">
        <v>0</v>
      </c>
      <c r="G25" s="198">
        <v>0</v>
      </c>
      <c r="H25" s="216">
        <v>0</v>
      </c>
    </row>
    <row r="26" spans="1:8" ht="15" x14ac:dyDescent="0.25">
      <c r="A26" s="169" t="s">
        <v>91</v>
      </c>
      <c r="B26" t="s">
        <v>581</v>
      </c>
      <c r="C26" s="194"/>
      <c r="D26" s="195">
        <v>0</v>
      </c>
      <c r="E26" s="196">
        <v>0</v>
      </c>
      <c r="F26" s="197">
        <v>0</v>
      </c>
      <c r="G26" s="198">
        <v>0</v>
      </c>
      <c r="H26" s="216">
        <v>0</v>
      </c>
    </row>
    <row r="27" spans="1:8" ht="15" x14ac:dyDescent="0.25">
      <c r="A27" s="169" t="s">
        <v>91</v>
      </c>
      <c r="B27" t="s">
        <v>582</v>
      </c>
      <c r="C27" s="194"/>
      <c r="D27" s="195">
        <v>0</v>
      </c>
      <c r="E27" s="196">
        <v>0</v>
      </c>
      <c r="F27" s="197">
        <v>0</v>
      </c>
      <c r="G27" s="198">
        <v>0</v>
      </c>
      <c r="H27" s="216">
        <v>0</v>
      </c>
    </row>
    <row r="28" spans="1:8" ht="15" x14ac:dyDescent="0.25">
      <c r="A28" s="186" t="s">
        <v>91</v>
      </c>
      <c r="B28" s="187" t="s">
        <v>698</v>
      </c>
      <c r="C28" s="194"/>
      <c r="D28" s="195">
        <v>0</v>
      </c>
      <c r="E28" s="196">
        <v>0</v>
      </c>
      <c r="F28" s="197">
        <v>0</v>
      </c>
      <c r="G28" s="198">
        <v>0</v>
      </c>
      <c r="H28" s="216">
        <v>0</v>
      </c>
    </row>
    <row r="29" spans="1:8" x14ac:dyDescent="0.2">
      <c r="C29" s="201">
        <f t="shared" ref="C29:H29" si="0">SUM(C5:C28)</f>
        <v>926</v>
      </c>
      <c r="D29" s="201">
        <f>SUM(D5:D28)</f>
        <v>618.68900000000008</v>
      </c>
      <c r="E29" s="201">
        <f t="shared" si="0"/>
        <v>745.14499999999998</v>
      </c>
      <c r="F29" s="201">
        <f t="shared" si="0"/>
        <v>670.71500000000003</v>
      </c>
      <c r="G29" s="201">
        <f t="shared" si="0"/>
        <v>232.70499999999998</v>
      </c>
      <c r="H29" s="201">
        <f t="shared" si="0"/>
        <v>468.07100000000003</v>
      </c>
    </row>
    <row r="31" spans="1:8" x14ac:dyDescent="0.2">
      <c r="D31" s="201"/>
      <c r="E31" s="201"/>
      <c r="F31" s="201"/>
      <c r="G31" s="201"/>
      <c r="H31" s="201"/>
    </row>
  </sheetData>
  <customSheetViews>
    <customSheetView guid="{E16EC0DE-AF50-48D5-8920-090C8807DC70}" hiddenRows="1" topLeftCell="A25">
      <selection activeCell="I54" sqref="I54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/>
  <dimension ref="A2:I7"/>
  <sheetViews>
    <sheetView zoomScale="80" zoomScaleNormal="80" workbookViewId="0">
      <selection activeCell="F36" sqref="F36"/>
    </sheetView>
  </sheetViews>
  <sheetFormatPr defaultRowHeight="12.75" x14ac:dyDescent="0.2"/>
  <cols>
    <col min="1" max="1" width="47.140625" bestFit="1" customWidth="1"/>
    <col min="2" max="2" width="8.28515625" bestFit="1" customWidth="1"/>
    <col min="3" max="8" width="9.28515625" customWidth="1"/>
    <col min="9" max="9" width="14.28515625" customWidth="1"/>
  </cols>
  <sheetData>
    <row r="2" spans="1:9" x14ac:dyDescent="0.2">
      <c r="A2" s="21" t="s">
        <v>709</v>
      </c>
      <c r="B2" s="21"/>
      <c r="C2" s="22"/>
      <c r="D2" s="22"/>
      <c r="E2" s="22"/>
      <c r="F2" s="22"/>
      <c r="G2" s="22"/>
      <c r="H2" s="22"/>
      <c r="I2" s="22"/>
    </row>
    <row r="3" spans="1:9" x14ac:dyDescent="0.2">
      <c r="A3" s="21"/>
      <c r="B3" s="21"/>
      <c r="C3" s="22"/>
      <c r="D3" s="22"/>
      <c r="E3" s="22"/>
      <c r="F3" s="22"/>
      <c r="G3" s="22"/>
      <c r="H3" s="22"/>
      <c r="I3" s="22"/>
    </row>
    <row r="4" spans="1:9" ht="15" x14ac:dyDescent="0.25">
      <c r="A4" s="169"/>
      <c r="B4" s="170" t="s">
        <v>688</v>
      </c>
      <c r="C4" s="171"/>
      <c r="D4" s="172"/>
      <c r="E4" s="173"/>
      <c r="F4" s="174"/>
      <c r="G4" s="175"/>
    </row>
    <row r="5" spans="1:9" ht="15" x14ac:dyDescent="0.25">
      <c r="A5" s="169"/>
      <c r="B5" s="177" t="s">
        <v>84</v>
      </c>
      <c r="C5" s="171" t="s">
        <v>132</v>
      </c>
      <c r="D5" s="172" t="s">
        <v>315</v>
      </c>
      <c r="E5" s="173" t="s">
        <v>411</v>
      </c>
      <c r="F5" s="174" t="s">
        <v>417</v>
      </c>
      <c r="G5" s="175" t="s">
        <v>418</v>
      </c>
    </row>
    <row r="6" spans="1:9" ht="15.75" thickBot="1" x14ac:dyDescent="0.3">
      <c r="A6" s="178" t="s">
        <v>690</v>
      </c>
      <c r="B6" s="179" t="s">
        <v>316</v>
      </c>
      <c r="C6" s="180" t="s">
        <v>316</v>
      </c>
      <c r="D6" s="181" t="s">
        <v>316</v>
      </c>
      <c r="E6" s="182" t="s">
        <v>316</v>
      </c>
      <c r="F6" s="183" t="s">
        <v>316</v>
      </c>
      <c r="G6" s="184" t="s">
        <v>316</v>
      </c>
    </row>
    <row r="7" spans="1:9" ht="15" x14ac:dyDescent="0.25">
      <c r="A7" t="s">
        <v>427</v>
      </c>
      <c r="B7" s="194"/>
      <c r="C7" s="200"/>
      <c r="D7" s="274">
        <v>1600</v>
      </c>
      <c r="E7" s="197"/>
      <c r="F7" s="198"/>
      <c r="G7" s="19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5"/>
  <sheetViews>
    <sheetView workbookViewId="0">
      <selection activeCell="A15" sqref="A15"/>
    </sheetView>
  </sheetViews>
  <sheetFormatPr defaultRowHeight="14.25" x14ac:dyDescent="0.2"/>
  <cols>
    <col min="1" max="16384" width="9.140625" style="42"/>
  </cols>
  <sheetData>
    <row r="1" spans="1:11" ht="15" x14ac:dyDescent="0.25">
      <c r="A1" s="52" t="s">
        <v>648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 x14ac:dyDescent="0.25">
      <c r="A3" s="53" t="s">
        <v>409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" x14ac:dyDescent="0.25">
      <c r="A4" s="13" t="s">
        <v>769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5" x14ac:dyDescent="0.25">
      <c r="A6" s="53" t="s">
        <v>649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5" x14ac:dyDescent="0.25">
      <c r="A7" s="53" t="s">
        <v>134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" x14ac:dyDescent="0.25">
      <c r="A8" s="53" t="s">
        <v>136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5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ht="15" x14ac:dyDescent="0.25">
      <c r="A10" s="54" t="s">
        <v>308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ht="15" x14ac:dyDescent="0.25">
      <c r="A11" s="54" t="s">
        <v>309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ht="15" x14ac:dyDescent="0.25">
      <c r="A12" s="54" t="s">
        <v>310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5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5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5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</row>
    <row r="17" spans="1:11" ht="15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5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5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5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5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5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5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5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33"/>
  <sheetViews>
    <sheetView workbookViewId="0">
      <selection activeCell="J35" sqref="J35"/>
    </sheetView>
  </sheetViews>
  <sheetFormatPr defaultRowHeight="12.75" x14ac:dyDescent="0.2"/>
  <cols>
    <col min="1" max="7" width="9.140625" style="16"/>
    <col min="8" max="8" width="6.28515625" style="16" customWidth="1"/>
    <col min="9" max="16384" width="9.140625" style="16"/>
  </cols>
  <sheetData>
    <row r="1" spans="1:9" ht="15" x14ac:dyDescent="0.25">
      <c r="A1" s="42"/>
      <c r="B1" s="43" t="s">
        <v>651</v>
      </c>
      <c r="C1" s="42"/>
      <c r="D1" s="42"/>
      <c r="E1" s="42"/>
      <c r="F1" s="42"/>
      <c r="G1" s="42"/>
      <c r="H1" s="42"/>
    </row>
    <row r="2" spans="1:9" ht="14.25" x14ac:dyDescent="0.2">
      <c r="A2" s="42"/>
      <c r="B2" s="42"/>
      <c r="C2" s="42"/>
      <c r="D2" s="42"/>
      <c r="E2" s="42"/>
      <c r="F2" s="42"/>
      <c r="G2" s="42"/>
      <c r="H2" s="42"/>
    </row>
    <row r="3" spans="1:9" ht="14.25" x14ac:dyDescent="0.2">
      <c r="A3" s="42"/>
      <c r="B3" s="42"/>
      <c r="C3" s="42"/>
      <c r="D3" s="42"/>
      <c r="E3" s="42"/>
      <c r="F3" s="42"/>
      <c r="G3" s="42"/>
      <c r="H3" s="42"/>
    </row>
    <row r="4" spans="1:9" ht="14.25" x14ac:dyDescent="0.2">
      <c r="A4" s="42"/>
      <c r="B4" s="42" t="s">
        <v>127</v>
      </c>
      <c r="C4" s="42"/>
      <c r="D4" s="42" t="s">
        <v>128</v>
      </c>
      <c r="E4" s="42"/>
      <c r="F4" s="42" t="s">
        <v>129</v>
      </c>
      <c r="G4" s="42"/>
      <c r="H4" s="42"/>
      <c r="I4" s="42" t="s">
        <v>583</v>
      </c>
    </row>
    <row r="5" spans="1:9" ht="14.25" x14ac:dyDescent="0.2">
      <c r="A5" s="42"/>
      <c r="B5" s="42"/>
      <c r="C5" s="42"/>
      <c r="D5" s="42"/>
      <c r="E5" s="42"/>
      <c r="F5" s="42" t="s">
        <v>130</v>
      </c>
      <c r="G5" s="42"/>
      <c r="H5" s="42"/>
      <c r="I5" s="42" t="s">
        <v>584</v>
      </c>
    </row>
    <row r="6" spans="1:9" ht="14.25" x14ac:dyDescent="0.2">
      <c r="A6" s="42"/>
      <c r="B6" s="42"/>
      <c r="C6" s="42"/>
      <c r="D6" s="42"/>
      <c r="E6" s="42"/>
      <c r="F6" s="42" t="s">
        <v>131</v>
      </c>
      <c r="G6" s="42"/>
      <c r="H6" s="42"/>
      <c r="I6" s="42" t="s">
        <v>400</v>
      </c>
    </row>
    <row r="7" spans="1:9" ht="14.25" x14ac:dyDescent="0.2">
      <c r="A7" s="42"/>
      <c r="B7" s="44"/>
      <c r="C7" s="42"/>
      <c r="D7" s="42"/>
      <c r="E7" s="42"/>
      <c r="F7" s="42"/>
      <c r="G7" s="42"/>
      <c r="H7" s="42"/>
    </row>
    <row r="8" spans="1:9" ht="14.25" x14ac:dyDescent="0.2">
      <c r="A8" s="42"/>
      <c r="B8" s="44" t="s">
        <v>652</v>
      </c>
      <c r="C8" s="42"/>
      <c r="D8" s="42" t="s">
        <v>664</v>
      </c>
      <c r="E8" s="42"/>
      <c r="F8" s="42" t="s">
        <v>676</v>
      </c>
      <c r="G8" s="42"/>
      <c r="H8" s="42"/>
      <c r="I8" s="42" t="s">
        <v>676</v>
      </c>
    </row>
    <row r="9" spans="1:9" ht="14.25" x14ac:dyDescent="0.2">
      <c r="A9" s="42"/>
      <c r="B9" s="45"/>
      <c r="C9" s="42"/>
      <c r="D9" s="42"/>
      <c r="E9" s="42"/>
      <c r="F9" s="42"/>
      <c r="G9" s="42"/>
      <c r="H9" s="42"/>
      <c r="I9" s="42"/>
    </row>
    <row r="10" spans="1:9" ht="14.25" x14ac:dyDescent="0.2">
      <c r="A10" s="42"/>
      <c r="B10" s="44" t="s">
        <v>653</v>
      </c>
      <c r="C10" s="42"/>
      <c r="D10" s="42" t="s">
        <v>665</v>
      </c>
      <c r="E10" s="42"/>
      <c r="F10" s="42" t="s">
        <v>679</v>
      </c>
      <c r="G10" s="42"/>
      <c r="H10" s="42"/>
      <c r="I10" s="42" t="s">
        <v>679</v>
      </c>
    </row>
    <row r="11" spans="1:9" ht="14.25" x14ac:dyDescent="0.2">
      <c r="A11" s="42"/>
      <c r="B11" s="44"/>
      <c r="C11" s="42"/>
      <c r="D11" s="42"/>
      <c r="E11" s="42"/>
      <c r="F11" s="42"/>
      <c r="G11" s="42"/>
      <c r="H11" s="42"/>
      <c r="I11" s="42"/>
    </row>
    <row r="12" spans="1:9" ht="14.25" x14ac:dyDescent="0.2">
      <c r="A12" s="42"/>
      <c r="B12" s="44" t="s">
        <v>654</v>
      </c>
      <c r="C12" s="42"/>
      <c r="D12" s="42" t="s">
        <v>666</v>
      </c>
      <c r="E12" s="42"/>
      <c r="F12" s="42" t="s">
        <v>680</v>
      </c>
      <c r="G12" s="42"/>
      <c r="H12" s="42"/>
      <c r="I12" s="42" t="s">
        <v>680</v>
      </c>
    </row>
    <row r="13" spans="1:9" ht="14.25" x14ac:dyDescent="0.2">
      <c r="A13" s="42"/>
      <c r="B13" s="45"/>
      <c r="C13" s="42"/>
      <c r="D13" s="42"/>
      <c r="E13" s="42"/>
      <c r="F13" s="42"/>
      <c r="G13" s="42"/>
      <c r="H13" s="42"/>
      <c r="I13" s="42"/>
    </row>
    <row r="14" spans="1:9" ht="14.25" x14ac:dyDescent="0.2">
      <c r="A14" s="42"/>
      <c r="B14" s="44" t="s">
        <v>655</v>
      </c>
      <c r="C14" s="42"/>
      <c r="D14" s="42" t="s">
        <v>671</v>
      </c>
      <c r="E14" s="42"/>
      <c r="F14" s="42" t="s">
        <v>677</v>
      </c>
      <c r="G14" s="42"/>
      <c r="H14" s="42"/>
      <c r="I14" s="42" t="s">
        <v>677</v>
      </c>
    </row>
    <row r="15" spans="1:9" ht="14.25" x14ac:dyDescent="0.2">
      <c r="A15" s="42"/>
      <c r="B15" s="44"/>
      <c r="C15" s="42"/>
      <c r="D15" s="42"/>
      <c r="E15" s="42"/>
      <c r="F15" s="42"/>
      <c r="G15" s="42"/>
      <c r="H15" s="42"/>
      <c r="I15" s="42"/>
    </row>
    <row r="16" spans="1:9" ht="14.25" x14ac:dyDescent="0.2">
      <c r="A16" s="42"/>
      <c r="B16" s="44" t="s">
        <v>656</v>
      </c>
      <c r="C16" s="42"/>
      <c r="D16" s="42" t="s">
        <v>667</v>
      </c>
      <c r="E16" s="42"/>
      <c r="F16" s="42" t="s">
        <v>681</v>
      </c>
      <c r="G16" s="42"/>
      <c r="H16" s="42"/>
      <c r="I16" s="42" t="s">
        <v>681</v>
      </c>
    </row>
    <row r="17" spans="1:9" ht="14.25" x14ac:dyDescent="0.2">
      <c r="A17" s="42"/>
      <c r="B17" s="45"/>
      <c r="C17" s="42"/>
      <c r="D17" s="42"/>
      <c r="E17" s="42"/>
      <c r="F17" s="42"/>
      <c r="G17" s="42"/>
      <c r="H17" s="42"/>
      <c r="I17" s="42"/>
    </row>
    <row r="18" spans="1:9" ht="14.25" x14ac:dyDescent="0.2">
      <c r="A18" s="42"/>
      <c r="B18" s="44" t="s">
        <v>657</v>
      </c>
      <c r="C18" s="42"/>
      <c r="D18" s="42" t="s">
        <v>672</v>
      </c>
      <c r="E18" s="42"/>
      <c r="F18" s="42" t="s">
        <v>682</v>
      </c>
      <c r="G18" s="42"/>
      <c r="H18" s="42"/>
      <c r="I18" s="42" t="s">
        <v>682</v>
      </c>
    </row>
    <row r="19" spans="1:9" ht="14.25" x14ac:dyDescent="0.2">
      <c r="A19" s="42"/>
      <c r="B19" s="44"/>
      <c r="C19" s="42"/>
      <c r="D19" s="42"/>
      <c r="E19" s="42"/>
      <c r="F19" s="42"/>
      <c r="G19" s="42"/>
      <c r="H19" s="42"/>
      <c r="I19" s="42"/>
    </row>
    <row r="20" spans="1:9" ht="14.25" x14ac:dyDescent="0.2">
      <c r="A20" s="42"/>
      <c r="B20" s="44" t="s">
        <v>658</v>
      </c>
      <c r="C20" s="42"/>
      <c r="D20" s="42" t="s">
        <v>668</v>
      </c>
      <c r="E20" s="42"/>
      <c r="F20" s="42" t="s">
        <v>683</v>
      </c>
      <c r="G20" s="42"/>
      <c r="H20" s="42"/>
      <c r="I20" s="42" t="s">
        <v>683</v>
      </c>
    </row>
    <row r="21" spans="1:9" ht="14.25" x14ac:dyDescent="0.2">
      <c r="A21" s="42"/>
      <c r="B21" s="45"/>
      <c r="C21" s="42"/>
      <c r="D21" s="42"/>
      <c r="E21" s="42"/>
      <c r="F21" s="42"/>
      <c r="G21" s="42"/>
      <c r="H21" s="42"/>
      <c r="I21" s="42"/>
    </row>
    <row r="22" spans="1:9" ht="14.25" x14ac:dyDescent="0.2">
      <c r="A22" s="42"/>
      <c r="B22" s="44" t="s">
        <v>659</v>
      </c>
      <c r="C22" s="42"/>
      <c r="D22" s="42" t="s">
        <v>669</v>
      </c>
      <c r="E22" s="42"/>
      <c r="F22" s="42" t="s">
        <v>684</v>
      </c>
      <c r="G22" s="42"/>
      <c r="H22" s="42"/>
      <c r="I22" s="42" t="s">
        <v>684</v>
      </c>
    </row>
    <row r="23" spans="1:9" ht="14.25" x14ac:dyDescent="0.2">
      <c r="A23" s="42"/>
      <c r="B23" s="42"/>
      <c r="C23" s="42"/>
      <c r="D23" s="42"/>
      <c r="E23" s="42"/>
      <c r="F23" s="42"/>
      <c r="G23" s="42"/>
      <c r="I23" s="42"/>
    </row>
    <row r="24" spans="1:9" ht="14.25" x14ac:dyDescent="0.2">
      <c r="A24" s="42"/>
      <c r="B24" s="46" t="s">
        <v>660</v>
      </c>
      <c r="C24" s="42"/>
      <c r="D24" s="42" t="s">
        <v>673</v>
      </c>
      <c r="E24" s="42"/>
      <c r="F24" s="42" t="s">
        <v>685</v>
      </c>
      <c r="G24" s="42"/>
      <c r="I24" s="42" t="s">
        <v>685</v>
      </c>
    </row>
    <row r="25" spans="1:9" ht="14.25" x14ac:dyDescent="0.2">
      <c r="A25" s="42"/>
      <c r="B25" s="42"/>
      <c r="C25" s="42"/>
      <c r="D25" s="42"/>
      <c r="E25" s="42"/>
      <c r="F25" s="42"/>
      <c r="G25" s="42"/>
      <c r="I25" s="42"/>
    </row>
    <row r="26" spans="1:9" ht="14.25" x14ac:dyDescent="0.2">
      <c r="A26" s="42"/>
      <c r="B26" s="46" t="s">
        <v>661</v>
      </c>
      <c r="C26" s="42"/>
      <c r="D26" s="42" t="s">
        <v>670</v>
      </c>
      <c r="E26" s="42"/>
      <c r="F26" s="42" t="s">
        <v>686</v>
      </c>
      <c r="G26" s="42"/>
      <c r="I26" s="42" t="s">
        <v>686</v>
      </c>
    </row>
    <row r="27" spans="1:9" ht="14.25" x14ac:dyDescent="0.2">
      <c r="A27" s="42"/>
      <c r="B27" s="42"/>
      <c r="C27" s="42"/>
      <c r="D27" s="42"/>
      <c r="E27" s="42"/>
      <c r="F27" s="42"/>
      <c r="G27" s="42"/>
      <c r="I27" s="42"/>
    </row>
    <row r="28" spans="1:9" ht="14.25" x14ac:dyDescent="0.2">
      <c r="A28" s="42"/>
      <c r="B28" s="46" t="s">
        <v>662</v>
      </c>
      <c r="C28" s="42"/>
      <c r="D28" s="42" t="s">
        <v>674</v>
      </c>
      <c r="E28" s="42"/>
      <c r="F28" s="42" t="s">
        <v>687</v>
      </c>
      <c r="G28" s="42"/>
      <c r="I28" s="42" t="s">
        <v>687</v>
      </c>
    </row>
    <row r="29" spans="1:9" ht="14.25" x14ac:dyDescent="0.2">
      <c r="A29" s="42"/>
      <c r="B29" s="42"/>
      <c r="C29" s="42"/>
      <c r="D29" s="42"/>
      <c r="E29" s="42"/>
      <c r="F29" s="42"/>
      <c r="G29" s="42"/>
      <c r="I29" s="42"/>
    </row>
    <row r="30" spans="1:9" ht="14.25" x14ac:dyDescent="0.2">
      <c r="A30" s="42"/>
      <c r="B30" s="46" t="s">
        <v>663</v>
      </c>
      <c r="C30" s="42"/>
      <c r="D30" s="42" t="s">
        <v>675</v>
      </c>
      <c r="E30" s="42"/>
      <c r="F30" s="42" t="s">
        <v>678</v>
      </c>
      <c r="G30" s="42"/>
      <c r="I30" s="42" t="s">
        <v>678</v>
      </c>
    </row>
    <row r="31" spans="1:9" ht="14.25" x14ac:dyDescent="0.2">
      <c r="A31" s="42"/>
      <c r="B31" s="42"/>
      <c r="C31" s="42"/>
      <c r="D31" s="42"/>
      <c r="E31" s="42"/>
      <c r="F31" s="42"/>
      <c r="G31" s="42"/>
    </row>
    <row r="32" spans="1:9" ht="14.25" x14ac:dyDescent="0.2">
      <c r="A32" s="42"/>
      <c r="B32" s="42"/>
      <c r="C32" s="42"/>
      <c r="D32" s="42"/>
      <c r="E32" s="42"/>
      <c r="F32" s="42"/>
      <c r="G32" s="42"/>
    </row>
    <row r="33" spans="1:7" ht="14.25" x14ac:dyDescent="0.2">
      <c r="A33" s="42"/>
      <c r="B33" s="42"/>
      <c r="C33" s="42"/>
      <c r="D33" s="42"/>
      <c r="E33" s="42"/>
      <c r="F33" s="42"/>
      <c r="G33" s="4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00000"/>
    <pageSetUpPr fitToPage="1"/>
  </sheetPr>
  <dimension ref="B2:G53"/>
  <sheetViews>
    <sheetView zoomScaleNormal="100" workbookViewId="0">
      <selection activeCell="C31" sqref="C31"/>
    </sheetView>
  </sheetViews>
  <sheetFormatPr defaultRowHeight="15" customHeight="1" x14ac:dyDescent="0.2"/>
  <cols>
    <col min="1" max="1" width="9.140625" style="16"/>
    <col min="2" max="2" width="56.85546875" style="16" customWidth="1"/>
    <col min="3" max="4" width="14.140625" style="16" customWidth="1"/>
    <col min="5" max="5" width="14.140625" style="41" customWidth="1"/>
    <col min="6" max="7" width="14.140625" style="16" customWidth="1"/>
    <col min="8" max="11" width="9.5703125" style="16" customWidth="1"/>
    <col min="12" max="16384" width="9.140625" style="16"/>
  </cols>
  <sheetData>
    <row r="2" spans="2:7" ht="15" customHeight="1" x14ac:dyDescent="0.2">
      <c r="B2" s="277"/>
      <c r="C2" s="278"/>
      <c r="D2" s="278"/>
      <c r="E2" s="278"/>
      <c r="F2" s="278"/>
      <c r="G2" s="278"/>
    </row>
    <row r="3" spans="2:7" ht="15" customHeight="1" x14ac:dyDescent="0.2">
      <c r="B3" s="59"/>
      <c r="C3" s="60" t="s">
        <v>106</v>
      </c>
      <c r="D3" s="61" t="s">
        <v>71</v>
      </c>
      <c r="E3" s="62"/>
      <c r="F3" s="63"/>
      <c r="G3" s="64"/>
    </row>
    <row r="4" spans="2:7" ht="15" customHeight="1" x14ac:dyDescent="0.2">
      <c r="B4" s="80" t="s">
        <v>428</v>
      </c>
      <c r="C4" s="66" t="s">
        <v>0</v>
      </c>
      <c r="D4" s="67" t="s">
        <v>0</v>
      </c>
      <c r="E4" s="286" t="s">
        <v>107</v>
      </c>
      <c r="F4" s="287"/>
      <c r="G4" s="288"/>
    </row>
    <row r="5" spans="2:7" ht="15" customHeight="1" x14ac:dyDescent="0.2">
      <c r="B5" s="80" t="s">
        <v>429</v>
      </c>
      <c r="C5" s="66" t="s">
        <v>84</v>
      </c>
      <c r="D5" s="67" t="s">
        <v>132</v>
      </c>
      <c r="E5" s="69" t="s">
        <v>315</v>
      </c>
      <c r="F5" s="69" t="s">
        <v>411</v>
      </c>
      <c r="G5" s="70" t="s">
        <v>417</v>
      </c>
    </row>
    <row r="6" spans="2:7" ht="15" customHeight="1" x14ac:dyDescent="0.2">
      <c r="B6" s="65"/>
      <c r="C6" s="71" t="s">
        <v>72</v>
      </c>
      <c r="D6" s="72" t="s">
        <v>72</v>
      </c>
      <c r="E6" s="73" t="s">
        <v>72</v>
      </c>
      <c r="F6" s="73" t="s">
        <v>72</v>
      </c>
      <c r="G6" s="68" t="s">
        <v>72</v>
      </c>
    </row>
    <row r="7" spans="2:7" ht="15" customHeight="1" x14ac:dyDescent="0.2">
      <c r="B7" s="74" t="s">
        <v>65</v>
      </c>
      <c r="C7" s="66"/>
      <c r="D7" s="67"/>
      <c r="E7" s="69"/>
      <c r="F7" s="75"/>
      <c r="G7" s="75"/>
    </row>
    <row r="8" spans="2:7" ht="15" customHeight="1" x14ac:dyDescent="0.2">
      <c r="B8" s="65" t="s">
        <v>98</v>
      </c>
      <c r="C8" s="76">
        <v>-8272.4049049999994</v>
      </c>
      <c r="D8" s="77">
        <v>-8917.8349049999997</v>
      </c>
      <c r="E8" s="76">
        <v>-9363.7266502500006</v>
      </c>
      <c r="F8" s="76">
        <v>-9551.0011832550026</v>
      </c>
      <c r="G8" s="76">
        <v>-9742.0212069201007</v>
      </c>
    </row>
    <row r="9" spans="2:7" ht="15" customHeight="1" x14ac:dyDescent="0.2">
      <c r="B9" s="78" t="s">
        <v>79</v>
      </c>
      <c r="C9" s="76">
        <v>-540</v>
      </c>
      <c r="D9" s="77">
        <v>-603.61199999999997</v>
      </c>
      <c r="E9" s="76">
        <v>-603.61199999999997</v>
      </c>
      <c r="F9" s="76">
        <v>-603.61199999999997</v>
      </c>
      <c r="G9" s="76">
        <v>-603.61199999999997</v>
      </c>
    </row>
    <row r="10" spans="2:7" ht="15" customHeight="1" x14ac:dyDescent="0.2">
      <c r="B10" s="78" t="s">
        <v>758</v>
      </c>
      <c r="C10" s="76">
        <v>-23285.070332399999</v>
      </c>
      <c r="D10" s="79">
        <v>-25123.493290353734</v>
      </c>
      <c r="E10" s="76">
        <v>-26187.769437186107</v>
      </c>
      <c r="F10" s="76">
        <v>-27243.188659165888</v>
      </c>
      <c r="G10" s="76">
        <v>-28341.143376075703</v>
      </c>
    </row>
    <row r="11" spans="2:7" ht="15" customHeight="1" x14ac:dyDescent="0.2">
      <c r="B11" s="65" t="s">
        <v>406</v>
      </c>
      <c r="C11" s="76">
        <v>-87.007629183018295</v>
      </c>
      <c r="D11" s="77">
        <v>-129.41362918301829</v>
      </c>
      <c r="E11" s="76">
        <v>-99.99951999999999</v>
      </c>
      <c r="F11" s="76">
        <v>-99.99951999999999</v>
      </c>
      <c r="G11" s="76">
        <v>-99.99951999999999</v>
      </c>
    </row>
    <row r="12" spans="2:7" ht="15" customHeight="1" x14ac:dyDescent="0.2">
      <c r="B12" s="65" t="s">
        <v>112</v>
      </c>
      <c r="C12" s="76">
        <v>805.84010333333322</v>
      </c>
      <c r="D12" s="77">
        <v>55.813000000000002</v>
      </c>
      <c r="E12" s="76">
        <v>0</v>
      </c>
      <c r="F12" s="76">
        <v>0</v>
      </c>
      <c r="G12" s="76">
        <v>0</v>
      </c>
    </row>
    <row r="13" spans="2:7" ht="15" customHeight="1" x14ac:dyDescent="0.2">
      <c r="B13" s="80" t="s">
        <v>100</v>
      </c>
      <c r="C13" s="81">
        <v>-31378.642763249685</v>
      </c>
      <c r="D13" s="82">
        <v>-34718.540824536751</v>
      </c>
      <c r="E13" s="81">
        <v>-36255.107607436104</v>
      </c>
      <c r="F13" s="81">
        <v>-37497.801362420883</v>
      </c>
      <c r="G13" s="81">
        <v>-38786.776102995798</v>
      </c>
    </row>
    <row r="14" spans="2:7" ht="15" customHeight="1" x14ac:dyDescent="0.2">
      <c r="B14" s="65" t="s">
        <v>101</v>
      </c>
      <c r="C14" s="3"/>
      <c r="D14" s="83">
        <v>0.10643857627898159</v>
      </c>
      <c r="E14" s="3">
        <v>4.4257815749370745E-2</v>
      </c>
      <c r="F14" s="3">
        <v>3.427637750907947E-2</v>
      </c>
      <c r="G14" s="3">
        <v>3.4374675147399038E-2</v>
      </c>
    </row>
    <row r="15" spans="2:7" ht="15" customHeight="1" x14ac:dyDescent="0.2">
      <c r="B15" s="65" t="s">
        <v>140</v>
      </c>
      <c r="C15" s="76">
        <v>-5398.9939999999997</v>
      </c>
      <c r="D15" s="79">
        <v>-4832.6379999999999</v>
      </c>
      <c r="E15" s="76">
        <v>-4887.6326400000007</v>
      </c>
      <c r="F15" s="76">
        <v>-4880.5544528</v>
      </c>
      <c r="G15" s="76">
        <v>-4439.6923685226666</v>
      </c>
    </row>
    <row r="16" spans="2:7" ht="15" customHeight="1" x14ac:dyDescent="0.2">
      <c r="B16" s="279" t="s">
        <v>108</v>
      </c>
      <c r="C16" s="76">
        <v>0</v>
      </c>
      <c r="D16" s="79">
        <v>0</v>
      </c>
      <c r="E16" s="76">
        <v>0</v>
      </c>
      <c r="F16" s="76">
        <v>0</v>
      </c>
      <c r="G16" s="76">
        <v>0</v>
      </c>
    </row>
    <row r="17" spans="2:7" ht="15" customHeight="1" x14ac:dyDescent="0.2">
      <c r="B17" s="279" t="s">
        <v>431</v>
      </c>
      <c r="C17" s="76">
        <v>0</v>
      </c>
      <c r="D17" s="79">
        <v>0</v>
      </c>
      <c r="E17" s="76">
        <v>0</v>
      </c>
      <c r="F17" s="76">
        <v>0</v>
      </c>
      <c r="G17" s="76">
        <v>0</v>
      </c>
    </row>
    <row r="18" spans="2:7" ht="15" customHeight="1" x14ac:dyDescent="0.2">
      <c r="B18" s="65" t="s">
        <v>56</v>
      </c>
      <c r="C18" s="76">
        <v>-567.38596176199997</v>
      </c>
      <c r="D18" s="77">
        <v>-717.85282095520006</v>
      </c>
      <c r="E18" s="76">
        <v>-648.50295656100002</v>
      </c>
      <c r="F18" s="76">
        <v>-580.75939960131097</v>
      </c>
      <c r="G18" s="76">
        <v>-585.80853304788263</v>
      </c>
    </row>
    <row r="19" spans="2:7" ht="15" customHeight="1" thickBot="1" x14ac:dyDescent="0.25">
      <c r="B19" s="84" t="s">
        <v>105</v>
      </c>
      <c r="C19" s="85">
        <v>-37345.02272501168</v>
      </c>
      <c r="D19" s="86">
        <v>-40269.031645491952</v>
      </c>
      <c r="E19" s="85">
        <v>-41791.24320399711</v>
      </c>
      <c r="F19" s="85">
        <v>-42959.115214822195</v>
      </c>
      <c r="G19" s="85">
        <v>-43812.277004566349</v>
      </c>
    </row>
    <row r="20" spans="2:7" ht="15" customHeight="1" x14ac:dyDescent="0.2">
      <c r="B20" s="65" t="s">
        <v>102</v>
      </c>
      <c r="C20" s="125"/>
      <c r="D20" s="83">
        <v>7.8297151992946262E-2</v>
      </c>
      <c r="E20" s="125">
        <v>3.7801047015630605E-2</v>
      </c>
      <c r="F20" s="125">
        <v>2.7945376143138634E-2</v>
      </c>
      <c r="G20" s="125">
        <v>1.9859854782339353E-2</v>
      </c>
    </row>
    <row r="21" spans="2:7" ht="15" customHeight="1" x14ac:dyDescent="0.2">
      <c r="B21" s="65"/>
      <c r="C21" s="66"/>
      <c r="D21" s="87"/>
      <c r="E21" s="69"/>
      <c r="F21" s="69"/>
      <c r="G21" s="70"/>
    </row>
    <row r="22" spans="2:7" ht="15" customHeight="1" x14ac:dyDescent="0.2">
      <c r="B22" s="74" t="s">
        <v>103</v>
      </c>
      <c r="C22" s="66"/>
      <c r="D22" s="87"/>
      <c r="E22" s="69"/>
      <c r="F22" s="69"/>
      <c r="G22" s="70"/>
    </row>
    <row r="23" spans="2:7" ht="15" customHeight="1" x14ac:dyDescent="0.2">
      <c r="B23" s="65" t="s">
        <v>19</v>
      </c>
      <c r="C23" s="76">
        <v>18293</v>
      </c>
      <c r="D23" s="77">
        <v>19204.963894477565</v>
      </c>
      <c r="E23" s="76">
        <v>19185.415839326688</v>
      </c>
      <c r="F23" s="76">
        <v>18976.963885957695</v>
      </c>
      <c r="G23" s="76">
        <v>19356.844123036848</v>
      </c>
    </row>
    <row r="24" spans="2:7" ht="15" customHeight="1" x14ac:dyDescent="0.2">
      <c r="B24" s="65" t="s">
        <v>22</v>
      </c>
      <c r="C24" s="76">
        <v>3481</v>
      </c>
      <c r="D24" s="77">
        <v>4000.450920841306</v>
      </c>
      <c r="E24" s="76">
        <v>4397.2076839031297</v>
      </c>
      <c r="F24" s="76">
        <v>4728.2518375811933</v>
      </c>
      <c r="G24" s="76">
        <v>4825.8168743328151</v>
      </c>
    </row>
    <row r="25" spans="2:7" ht="15" customHeight="1" x14ac:dyDescent="0.2">
      <c r="B25" s="65" t="s">
        <v>73</v>
      </c>
      <c r="C25" s="76">
        <v>3830</v>
      </c>
      <c r="D25" s="77">
        <v>4426.3048645620011</v>
      </c>
      <c r="E25" s="76">
        <v>4319.2818070054127</v>
      </c>
      <c r="F25" s="76">
        <v>4460.8078914070056</v>
      </c>
      <c r="G25" s="76">
        <v>4570.3760417224776</v>
      </c>
    </row>
    <row r="26" spans="2:7" ht="15" customHeight="1" x14ac:dyDescent="0.2">
      <c r="B26" s="65" t="s">
        <v>67</v>
      </c>
      <c r="C26" s="76">
        <v>838</v>
      </c>
      <c r="D26" s="77">
        <v>891.43559428852473</v>
      </c>
      <c r="E26" s="76">
        <v>886.73504320898303</v>
      </c>
      <c r="F26" s="76">
        <v>881.16202843099529</v>
      </c>
      <c r="G26" s="76">
        <v>902.98065781520552</v>
      </c>
    </row>
    <row r="27" spans="2:7" ht="15" customHeight="1" x14ac:dyDescent="0.2">
      <c r="B27" s="80" t="s">
        <v>68</v>
      </c>
      <c r="C27" s="88">
        <v>26442</v>
      </c>
      <c r="D27" s="89">
        <v>28523.155274169396</v>
      </c>
      <c r="E27" s="90">
        <v>28788.640373444214</v>
      </c>
      <c r="F27" s="90">
        <v>29047.185643376888</v>
      </c>
      <c r="G27" s="90">
        <v>29656.017696907344</v>
      </c>
    </row>
    <row r="28" spans="2:7" ht="15" customHeight="1" x14ac:dyDescent="0.2">
      <c r="B28" s="80"/>
      <c r="C28" s="66"/>
      <c r="D28" s="67"/>
      <c r="E28" s="69"/>
      <c r="F28" s="69"/>
      <c r="G28" s="70"/>
    </row>
    <row r="29" spans="2:7" ht="15" customHeight="1" x14ac:dyDescent="0.2">
      <c r="B29" s="80" t="s">
        <v>23</v>
      </c>
      <c r="C29" s="76">
        <v>524.78105499999992</v>
      </c>
      <c r="D29" s="77">
        <v>590.16047430000003</v>
      </c>
      <c r="E29" s="76">
        <v>596.86368378600002</v>
      </c>
      <c r="F29" s="76">
        <v>587.99259746172015</v>
      </c>
      <c r="G29" s="76">
        <v>599.75302941095447</v>
      </c>
    </row>
    <row r="30" spans="2:7" ht="15" customHeight="1" x14ac:dyDescent="0.2">
      <c r="B30" s="80" t="s">
        <v>141</v>
      </c>
      <c r="C30" s="76">
        <v>75.825000000000003</v>
      </c>
      <c r="D30" s="91">
        <v>82.75</v>
      </c>
      <c r="E30" s="92">
        <v>86.887500000000003</v>
      </c>
      <c r="F30" s="92">
        <v>85.26900375000001</v>
      </c>
      <c r="G30" s="92">
        <v>86.974383825000004</v>
      </c>
    </row>
    <row r="31" spans="2:7" ht="15" customHeight="1" x14ac:dyDescent="0.2">
      <c r="B31" s="80" t="s">
        <v>69</v>
      </c>
      <c r="C31" s="76">
        <v>2106.1497656583565</v>
      </c>
      <c r="D31" s="77">
        <v>2394.8920134504456</v>
      </c>
      <c r="E31" s="76">
        <v>2440.8098506194538</v>
      </c>
      <c r="F31" s="76">
        <v>2487.646044531843</v>
      </c>
      <c r="G31" s="76">
        <v>2535.4189623224802</v>
      </c>
    </row>
    <row r="32" spans="2:7" ht="15" customHeight="1" x14ac:dyDescent="0.2">
      <c r="B32" s="80" t="s">
        <v>74</v>
      </c>
      <c r="C32" s="76">
        <v>854.64269030000003</v>
      </c>
      <c r="D32" s="77">
        <v>1052.2886331</v>
      </c>
      <c r="E32" s="76">
        <v>1068.870405762</v>
      </c>
      <c r="F32" s="76">
        <v>1085.7838138772402</v>
      </c>
      <c r="G32" s="76">
        <v>1103.0354901547848</v>
      </c>
    </row>
    <row r="33" spans="2:7" ht="15" customHeight="1" x14ac:dyDescent="0.2">
      <c r="B33" s="80" t="s">
        <v>70</v>
      </c>
      <c r="C33" s="76">
        <v>3840.7704022999997</v>
      </c>
      <c r="D33" s="77">
        <v>3936.1307388999999</v>
      </c>
      <c r="E33" s="76">
        <v>3817.1548965419997</v>
      </c>
      <c r="F33" s="76">
        <v>3920.8969284728396</v>
      </c>
      <c r="G33" s="76">
        <v>3999.314867042297</v>
      </c>
    </row>
    <row r="34" spans="2:7" ht="15" customHeight="1" x14ac:dyDescent="0.2">
      <c r="B34" s="80" t="s">
        <v>18</v>
      </c>
      <c r="C34" s="76">
        <v>38.549999999999997</v>
      </c>
      <c r="D34" s="77">
        <v>2</v>
      </c>
      <c r="E34" s="76">
        <v>2.04</v>
      </c>
      <c r="F34" s="76">
        <v>2.0808</v>
      </c>
      <c r="G34" s="76">
        <v>2.1224160000000003</v>
      </c>
    </row>
    <row r="35" spans="2:7" ht="15" customHeight="1" x14ac:dyDescent="0.2">
      <c r="B35" s="84" t="s">
        <v>75</v>
      </c>
      <c r="C35" s="76">
        <v>200.26097680000001</v>
      </c>
      <c r="D35" s="77">
        <v>263.35035154000002</v>
      </c>
      <c r="E35" s="76">
        <v>268.61744017079997</v>
      </c>
      <c r="F35" s="76">
        <v>273.98978897421603</v>
      </c>
      <c r="G35" s="76">
        <v>279.4695847537003</v>
      </c>
    </row>
    <row r="36" spans="2:7" ht="15" customHeight="1" x14ac:dyDescent="0.2">
      <c r="B36" s="80" t="s">
        <v>104</v>
      </c>
      <c r="C36" s="76">
        <v>1552.7518704499998</v>
      </c>
      <c r="D36" s="77">
        <v>1709.4490030315123</v>
      </c>
      <c r="E36" s="76">
        <v>1752.1852281073</v>
      </c>
      <c r="F36" s="76">
        <v>1795.9898588099823</v>
      </c>
      <c r="G36" s="76">
        <v>1408.4829907538381</v>
      </c>
    </row>
    <row r="37" spans="2:7" ht="15" customHeight="1" x14ac:dyDescent="0.2">
      <c r="B37" s="84" t="s">
        <v>76</v>
      </c>
      <c r="C37" s="88">
        <v>9193.7317605083554</v>
      </c>
      <c r="D37" s="89">
        <v>10031.021214321958</v>
      </c>
      <c r="E37" s="90">
        <v>10032</v>
      </c>
      <c r="F37" s="90">
        <v>10237</v>
      </c>
      <c r="G37" s="90">
        <v>10011</v>
      </c>
    </row>
    <row r="38" spans="2:7" ht="15" customHeight="1" x14ac:dyDescent="0.2">
      <c r="B38" s="65"/>
      <c r="C38" s="93"/>
      <c r="D38" s="94"/>
      <c r="E38" s="95"/>
      <c r="F38" s="96"/>
      <c r="G38" s="97"/>
    </row>
    <row r="39" spans="2:7" ht="15" customHeight="1" x14ac:dyDescent="0.2">
      <c r="B39" s="80" t="s">
        <v>20</v>
      </c>
      <c r="C39" s="76">
        <v>831.37240800000006</v>
      </c>
      <c r="D39" s="77">
        <v>892.22533859999999</v>
      </c>
      <c r="E39" s="76">
        <v>921.88100011239999</v>
      </c>
      <c r="F39" s="76">
        <v>936.31109611419845</v>
      </c>
      <c r="G39" s="76">
        <v>953.72100694036806</v>
      </c>
    </row>
    <row r="40" spans="2:7" ht="15" customHeight="1" x14ac:dyDescent="0.2">
      <c r="B40" s="80" t="s">
        <v>138</v>
      </c>
      <c r="C40" s="88">
        <v>36467.104168508355</v>
      </c>
      <c r="D40" s="89">
        <v>39446.401827091358</v>
      </c>
      <c r="E40" s="90">
        <v>39743</v>
      </c>
      <c r="F40" s="90">
        <v>40221</v>
      </c>
      <c r="G40" s="90">
        <v>40621</v>
      </c>
    </row>
    <row r="41" spans="2:7" ht="15" customHeight="1" x14ac:dyDescent="0.2">
      <c r="B41" s="80"/>
      <c r="C41" s="93"/>
      <c r="D41" s="94"/>
      <c r="E41" s="96"/>
      <c r="F41" s="96"/>
      <c r="G41" s="96"/>
    </row>
    <row r="42" spans="2:7" ht="15" customHeight="1" x14ac:dyDescent="0.2">
      <c r="B42" s="84" t="s">
        <v>77</v>
      </c>
      <c r="C42" s="76">
        <v>1052.377</v>
      </c>
      <c r="D42" s="77">
        <v>1043.7429999999999</v>
      </c>
      <c r="E42" s="4">
        <v>1219.2560000000001</v>
      </c>
      <c r="F42" s="4">
        <v>1522.241</v>
      </c>
      <c r="G42" s="4">
        <v>1657.1659999999999</v>
      </c>
    </row>
    <row r="43" spans="2:7" ht="15" customHeight="1" x14ac:dyDescent="0.2">
      <c r="B43" s="80" t="s">
        <v>78</v>
      </c>
      <c r="C43" s="76">
        <v>518.70699999999999</v>
      </c>
      <c r="D43" s="77">
        <v>675.14700000000005</v>
      </c>
      <c r="E43" s="4">
        <v>802.69200000000001</v>
      </c>
      <c r="F43" s="4">
        <v>1007.833</v>
      </c>
      <c r="G43" s="4">
        <v>1138.1579999999999</v>
      </c>
    </row>
    <row r="44" spans="2:7" ht="15" customHeight="1" x14ac:dyDescent="0.2">
      <c r="B44" s="80" t="s">
        <v>113</v>
      </c>
      <c r="C44" s="76">
        <v>125</v>
      </c>
      <c r="D44" s="77">
        <v>265</v>
      </c>
      <c r="E44" s="4">
        <v>484</v>
      </c>
      <c r="F44" s="4">
        <v>7</v>
      </c>
      <c r="G44" s="4">
        <v>196</v>
      </c>
    </row>
    <row r="45" spans="2:7" ht="15" customHeight="1" x14ac:dyDescent="0.2">
      <c r="B45" s="80" t="s">
        <v>111</v>
      </c>
      <c r="C45" s="81">
        <v>1696.0839999999998</v>
      </c>
      <c r="D45" s="82">
        <v>1983.8899999999999</v>
      </c>
      <c r="E45" s="81">
        <v>2505.9480000000003</v>
      </c>
      <c r="F45" s="81">
        <v>2537.0740000000001</v>
      </c>
      <c r="G45" s="81">
        <v>2991.3239999999996</v>
      </c>
    </row>
    <row r="46" spans="2:7" ht="15" customHeight="1" thickBot="1" x14ac:dyDescent="0.25">
      <c r="B46" s="74" t="s">
        <v>142</v>
      </c>
      <c r="C46" s="85">
        <v>38163.188168508357</v>
      </c>
      <c r="D46" s="86">
        <v>41430.291827091358</v>
      </c>
      <c r="E46" s="85">
        <v>42249</v>
      </c>
      <c r="F46" s="85">
        <v>42759</v>
      </c>
      <c r="G46" s="85">
        <v>43612</v>
      </c>
    </row>
    <row r="47" spans="2:7" ht="15" customHeight="1" x14ac:dyDescent="0.2">
      <c r="B47" s="80" t="s">
        <v>110</v>
      </c>
      <c r="C47" s="76">
        <v>816</v>
      </c>
      <c r="D47" s="77">
        <v>1161.2601815994058</v>
      </c>
      <c r="E47" s="76">
        <v>457</v>
      </c>
      <c r="F47" s="76">
        <v>-200</v>
      </c>
      <c r="G47" s="76">
        <v>-200</v>
      </c>
    </row>
    <row r="48" spans="2:7" ht="15" customHeight="1" x14ac:dyDescent="0.2">
      <c r="B48" s="80" t="s">
        <v>432</v>
      </c>
      <c r="C48" s="4">
        <v>-238.8</v>
      </c>
      <c r="D48" s="77">
        <v>-334</v>
      </c>
      <c r="E48" s="4">
        <v>-288</v>
      </c>
      <c r="F48" s="4"/>
      <c r="G48" s="4"/>
    </row>
    <row r="49" spans="2:7" ht="15" customHeight="1" x14ac:dyDescent="0.2">
      <c r="B49" s="80" t="s">
        <v>433</v>
      </c>
      <c r="C49" s="4">
        <v>-45</v>
      </c>
      <c r="D49" s="77">
        <v>-27</v>
      </c>
      <c r="E49" s="4"/>
      <c r="F49" s="4"/>
      <c r="G49" s="4"/>
    </row>
    <row r="50" spans="2:7" ht="15" customHeight="1" x14ac:dyDescent="0.2">
      <c r="B50" s="80" t="s">
        <v>434</v>
      </c>
      <c r="C50" s="4">
        <v>-93.584000000000003</v>
      </c>
      <c r="D50" s="77">
        <v>-457</v>
      </c>
      <c r="E50" s="4"/>
      <c r="F50" s="4">
        <v>200</v>
      </c>
      <c r="G50" s="4">
        <v>200</v>
      </c>
    </row>
    <row r="51" spans="2:7" ht="15" customHeight="1" x14ac:dyDescent="0.2">
      <c r="B51" s="80" t="s">
        <v>435</v>
      </c>
      <c r="C51" s="4">
        <v>-417</v>
      </c>
      <c r="D51" s="77">
        <v>-321</v>
      </c>
      <c r="E51" s="4">
        <v>-148</v>
      </c>
      <c r="F51" s="4">
        <v>0</v>
      </c>
      <c r="G51" s="4">
        <v>0</v>
      </c>
    </row>
    <row r="52" spans="2:7" ht="15" customHeight="1" x14ac:dyDescent="0.2">
      <c r="B52" s="80" t="s">
        <v>436</v>
      </c>
      <c r="C52" s="4">
        <v>-21.5</v>
      </c>
      <c r="D52" s="77">
        <v>-21.5</v>
      </c>
      <c r="E52" s="4">
        <v>-21.5</v>
      </c>
      <c r="F52" s="4">
        <v>0</v>
      </c>
      <c r="G52" s="4">
        <v>0</v>
      </c>
    </row>
    <row r="53" spans="2:7" ht="15" customHeight="1" thickBot="1" x14ac:dyDescent="0.25">
      <c r="B53" s="98" t="s">
        <v>109</v>
      </c>
      <c r="C53" s="99">
        <v>0.11600000000004229</v>
      </c>
      <c r="D53" s="99">
        <v>0</v>
      </c>
      <c r="E53" s="99">
        <v>0</v>
      </c>
      <c r="F53" s="99">
        <v>0</v>
      </c>
      <c r="G53" s="99">
        <v>0</v>
      </c>
    </row>
  </sheetData>
  <mergeCells count="1">
    <mergeCell ref="E4:G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&amp;R&amp;F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5" tint="0.39997558519241921"/>
  </sheetPr>
  <dimension ref="A1:F34"/>
  <sheetViews>
    <sheetView zoomScaleNormal="100" workbookViewId="0">
      <selection activeCell="A23" sqref="A23"/>
    </sheetView>
  </sheetViews>
  <sheetFormatPr defaultRowHeight="12.75" x14ac:dyDescent="0.2"/>
  <cols>
    <col min="1" max="1" width="46.42578125" customWidth="1"/>
    <col min="2" max="6" width="11.7109375" customWidth="1"/>
  </cols>
  <sheetData>
    <row r="1" spans="1:6" ht="15" customHeight="1" x14ac:dyDescent="0.2">
      <c r="A1" s="59"/>
      <c r="B1" s="109" t="s">
        <v>106</v>
      </c>
      <c r="C1" s="61" t="s">
        <v>71</v>
      </c>
      <c r="D1" s="110"/>
      <c r="E1" s="111"/>
      <c r="F1" s="112"/>
    </row>
    <row r="2" spans="1:6" ht="15" customHeight="1" x14ac:dyDescent="0.2">
      <c r="A2" s="80" t="s">
        <v>408</v>
      </c>
      <c r="B2" s="113" t="s">
        <v>0</v>
      </c>
      <c r="C2" s="67" t="s">
        <v>0</v>
      </c>
      <c r="D2" s="289" t="s">
        <v>107</v>
      </c>
      <c r="E2" s="290"/>
      <c r="F2" s="291"/>
    </row>
    <row r="3" spans="1:6" ht="15" customHeight="1" x14ac:dyDescent="0.2">
      <c r="A3" s="65"/>
      <c r="B3" s="113" t="s">
        <v>97</v>
      </c>
      <c r="C3" s="67" t="s">
        <v>139</v>
      </c>
      <c r="D3" s="114" t="s">
        <v>405</v>
      </c>
      <c r="E3" s="114" t="s">
        <v>430</v>
      </c>
      <c r="F3" s="115" t="s">
        <v>757</v>
      </c>
    </row>
    <row r="4" spans="1:6" ht="15" customHeight="1" x14ac:dyDescent="0.2">
      <c r="A4" s="65"/>
      <c r="B4" s="116" t="s">
        <v>72</v>
      </c>
      <c r="C4" s="72" t="s">
        <v>72</v>
      </c>
      <c r="D4" s="117" t="s">
        <v>72</v>
      </c>
      <c r="E4" s="117" t="s">
        <v>72</v>
      </c>
      <c r="F4" s="122" t="s">
        <v>72</v>
      </c>
    </row>
    <row r="5" spans="1:6" ht="15" customHeight="1" x14ac:dyDescent="0.2">
      <c r="A5" s="65"/>
      <c r="B5" s="66"/>
      <c r="C5" s="66"/>
      <c r="D5" s="69"/>
      <c r="E5" s="69"/>
      <c r="F5" s="70"/>
    </row>
    <row r="6" spans="1:6" ht="15" customHeight="1" x14ac:dyDescent="0.2">
      <c r="A6" s="65" t="s">
        <v>56</v>
      </c>
      <c r="B6" s="76">
        <v>-567.38596176199997</v>
      </c>
      <c r="C6" s="77">
        <v>-717.85282095520006</v>
      </c>
      <c r="D6" s="76">
        <v>-648.50295656100002</v>
      </c>
      <c r="E6" s="76">
        <v>-580.75939960131097</v>
      </c>
      <c r="F6" s="76">
        <v>-585.80853304788263</v>
      </c>
    </row>
    <row r="7" spans="1:6" ht="15" customHeight="1" x14ac:dyDescent="0.2">
      <c r="A7" s="65"/>
      <c r="B7" s="125"/>
      <c r="C7" s="83"/>
      <c r="D7" s="125"/>
      <c r="E7" s="125"/>
      <c r="F7" s="125"/>
    </row>
    <row r="8" spans="1:6" ht="15" customHeight="1" x14ac:dyDescent="0.2">
      <c r="A8" s="74" t="s">
        <v>103</v>
      </c>
      <c r="B8" s="66"/>
      <c r="C8" s="87"/>
      <c r="D8" s="69"/>
      <c r="E8" s="69"/>
      <c r="F8" s="70"/>
    </row>
    <row r="9" spans="1:6" ht="15" customHeight="1" x14ac:dyDescent="0.2">
      <c r="A9" s="65" t="s">
        <v>19</v>
      </c>
      <c r="B9" s="4">
        <v>18293.249230908321</v>
      </c>
      <c r="C9" s="77">
        <v>19204.963894477565</v>
      </c>
      <c r="D9" s="76">
        <v>19185.415839326688</v>
      </c>
      <c r="E9" s="76">
        <v>18976.963885957695</v>
      </c>
      <c r="F9" s="76">
        <v>19356.844123036848</v>
      </c>
    </row>
    <row r="10" spans="1:6" ht="15" customHeight="1" x14ac:dyDescent="0.2">
      <c r="A10" s="65" t="s">
        <v>22</v>
      </c>
      <c r="B10" s="4">
        <v>3480.683</v>
      </c>
      <c r="C10" s="77">
        <v>4000.450920841306</v>
      </c>
      <c r="D10" s="76">
        <v>4397.2076839031297</v>
      </c>
      <c r="E10" s="76">
        <v>4728.2518375811933</v>
      </c>
      <c r="F10" s="76">
        <v>4825.8168743328151</v>
      </c>
    </row>
    <row r="11" spans="1:6" ht="15" customHeight="1" x14ac:dyDescent="0.2">
      <c r="A11" s="65" t="s">
        <v>73</v>
      </c>
      <c r="B11" s="4">
        <v>1201.8150000000001</v>
      </c>
      <c r="C11" s="77">
        <v>1596.1958655435003</v>
      </c>
      <c r="D11" s="76">
        <v>1601.9370212530423</v>
      </c>
      <c r="E11" s="76">
        <v>1754.7955985183501</v>
      </c>
      <c r="F11" s="76">
        <v>1796.8804991150726</v>
      </c>
    </row>
    <row r="12" spans="1:6" ht="15" customHeight="1" x14ac:dyDescent="0.2">
      <c r="A12" s="65" t="s">
        <v>67</v>
      </c>
      <c r="B12" s="76">
        <v>838.38300000000004</v>
      </c>
      <c r="C12" s="77">
        <v>891.43559428852473</v>
      </c>
      <c r="D12" s="76">
        <v>886.73504320898303</v>
      </c>
      <c r="E12" s="76">
        <v>881.16202843099529</v>
      </c>
      <c r="F12" s="76">
        <v>902.98065781520552</v>
      </c>
    </row>
    <row r="13" spans="1:6" ht="15" customHeight="1" x14ac:dyDescent="0.2">
      <c r="A13" s="80" t="s">
        <v>68</v>
      </c>
      <c r="B13" s="88">
        <v>23814.130230908322</v>
      </c>
      <c r="C13" s="89">
        <v>25693.046275150897</v>
      </c>
      <c r="D13" s="90">
        <v>26071.295587691842</v>
      </c>
      <c r="E13" s="90">
        <v>26341.173350488232</v>
      </c>
      <c r="F13" s="90">
        <v>26882.522154299939</v>
      </c>
    </row>
    <row r="14" spans="1:6" ht="15" customHeight="1" x14ac:dyDescent="0.2">
      <c r="A14" s="80"/>
      <c r="B14" s="66"/>
      <c r="C14" s="67"/>
      <c r="D14" s="69"/>
      <c r="E14" s="69"/>
      <c r="F14" s="70"/>
    </row>
    <row r="15" spans="1:6" ht="15" customHeight="1" x14ac:dyDescent="0.2">
      <c r="A15" s="80" t="s">
        <v>23</v>
      </c>
      <c r="B15" s="4">
        <v>460.03765000000004</v>
      </c>
      <c r="C15" s="77">
        <v>530.7413582800001</v>
      </c>
      <c r="D15" s="76">
        <v>536.44862544559999</v>
      </c>
      <c r="E15" s="76">
        <v>526.56167795451199</v>
      </c>
      <c r="F15" s="76">
        <v>537.28593151360212</v>
      </c>
    </row>
    <row r="16" spans="1:6" ht="15" customHeight="1" x14ac:dyDescent="0.2">
      <c r="A16" s="80" t="s">
        <v>141</v>
      </c>
      <c r="B16" s="76">
        <v>75.825000000000003</v>
      </c>
      <c r="C16" s="91">
        <v>82.75</v>
      </c>
      <c r="D16" s="92">
        <v>86.887500000000003</v>
      </c>
      <c r="E16" s="92">
        <v>85.26900375000001</v>
      </c>
      <c r="F16" s="92">
        <v>86.974383825000004</v>
      </c>
    </row>
    <row r="17" spans="1:6" ht="15" customHeight="1" x14ac:dyDescent="0.2">
      <c r="A17" s="80" t="s">
        <v>69</v>
      </c>
      <c r="B17" s="76">
        <v>2106.1497656583565</v>
      </c>
      <c r="C17" s="77">
        <v>2394.8920134504456</v>
      </c>
      <c r="D17" s="76">
        <v>2440.8098506194538</v>
      </c>
      <c r="E17" s="76">
        <v>2487.646044531843</v>
      </c>
      <c r="F17" s="76">
        <v>2535.4189623224802</v>
      </c>
    </row>
    <row r="18" spans="1:6" ht="15" customHeight="1" x14ac:dyDescent="0.2">
      <c r="A18" s="80" t="s">
        <v>74</v>
      </c>
      <c r="B18" s="76">
        <v>662.74154746071758</v>
      </c>
      <c r="C18" s="77">
        <v>1042.3874902607176</v>
      </c>
      <c r="D18" s="76">
        <v>1058.7713857619999</v>
      </c>
      <c r="E18" s="76">
        <v>1075.4828134772401</v>
      </c>
      <c r="F18" s="76">
        <v>1092.5284697467848</v>
      </c>
    </row>
    <row r="19" spans="1:6" ht="15" customHeight="1" x14ac:dyDescent="0.2">
      <c r="A19" s="80" t="s">
        <v>70</v>
      </c>
      <c r="B19" s="76">
        <v>3839.3563400990429</v>
      </c>
      <c r="C19" s="77">
        <v>3934.7166766990426</v>
      </c>
      <c r="D19" s="76">
        <v>3815.7125530970238</v>
      </c>
      <c r="E19" s="76">
        <v>3919.4257381589641</v>
      </c>
      <c r="F19" s="76">
        <v>3997.8142529221436</v>
      </c>
    </row>
    <row r="20" spans="1:6" ht="15" customHeight="1" x14ac:dyDescent="0.2">
      <c r="A20" s="80" t="s">
        <v>18</v>
      </c>
      <c r="B20" s="76">
        <v>35.97</v>
      </c>
      <c r="C20" s="77">
        <v>2</v>
      </c>
      <c r="D20" s="76">
        <v>2.04</v>
      </c>
      <c r="E20" s="76">
        <v>2.0808</v>
      </c>
      <c r="F20" s="76">
        <v>2.1224160000000003</v>
      </c>
    </row>
    <row r="21" spans="1:6" ht="15" customHeight="1" x14ac:dyDescent="0.2">
      <c r="A21" s="84" t="s">
        <v>75</v>
      </c>
      <c r="B21" s="76">
        <v>200.26097680000001</v>
      </c>
      <c r="C21" s="77">
        <v>263.35035154000002</v>
      </c>
      <c r="D21" s="76">
        <v>268.61744017079997</v>
      </c>
      <c r="E21" s="76">
        <v>273.98978897421603</v>
      </c>
      <c r="F21" s="76">
        <v>279.4695847537003</v>
      </c>
    </row>
    <row r="22" spans="1:6" ht="15" customHeight="1" x14ac:dyDescent="0.2">
      <c r="A22" s="80" t="s">
        <v>104</v>
      </c>
      <c r="B22" s="76">
        <v>1552.7518704499998</v>
      </c>
      <c r="C22" s="77">
        <v>1709.4490030315123</v>
      </c>
      <c r="D22" s="76">
        <v>1752.1852281073</v>
      </c>
      <c r="E22" s="76">
        <v>1795.9898588099823</v>
      </c>
      <c r="F22" s="76">
        <v>1479.787442160751</v>
      </c>
    </row>
    <row r="23" spans="1:6" ht="15" customHeight="1" x14ac:dyDescent="0.2">
      <c r="A23" s="84" t="s">
        <v>76</v>
      </c>
      <c r="B23" s="88">
        <v>8933.0931504681175</v>
      </c>
      <c r="C23" s="89">
        <v>9960.2868932617184</v>
      </c>
      <c r="D23" s="90">
        <v>9961.4725832021777</v>
      </c>
      <c r="E23" s="90">
        <v>10166.445725656757</v>
      </c>
      <c r="F23" s="90">
        <v>10011.401443244462</v>
      </c>
    </row>
    <row r="24" spans="1:6" ht="15" customHeight="1" x14ac:dyDescent="0.2">
      <c r="A24" s="65"/>
      <c r="B24" s="93"/>
      <c r="C24" s="94"/>
      <c r="D24" s="95"/>
      <c r="E24" s="96"/>
      <c r="F24" s="97"/>
    </row>
    <row r="25" spans="1:6" ht="15" customHeight="1" x14ac:dyDescent="0.2">
      <c r="A25" s="80" t="s">
        <v>20</v>
      </c>
      <c r="B25" s="76">
        <v>831.37240800000006</v>
      </c>
      <c r="C25" s="77">
        <v>892.22533859999999</v>
      </c>
      <c r="D25" s="76">
        <v>921.88100011239999</v>
      </c>
      <c r="E25" s="76">
        <v>936.31109611419845</v>
      </c>
      <c r="F25" s="76">
        <v>953.72100694036806</v>
      </c>
    </row>
    <row r="26" spans="1:6" ht="15" customHeight="1" x14ac:dyDescent="0.2">
      <c r="A26" s="80" t="s">
        <v>138</v>
      </c>
      <c r="B26" s="88">
        <v>33578.595789376443</v>
      </c>
      <c r="C26" s="89">
        <v>36545.558507012611</v>
      </c>
      <c r="D26" s="90">
        <v>36954.649171006422</v>
      </c>
      <c r="E26" s="90">
        <v>37443.930172259192</v>
      </c>
      <c r="F26" s="90">
        <v>37847.644604484769</v>
      </c>
    </row>
    <row r="27" spans="1:6" ht="15" customHeight="1" x14ac:dyDescent="0.2">
      <c r="A27" s="80"/>
      <c r="B27" s="93"/>
      <c r="C27" s="94"/>
      <c r="D27" s="96"/>
      <c r="E27" s="96"/>
      <c r="F27" s="96"/>
    </row>
    <row r="28" spans="1:6" ht="15" customHeight="1" x14ac:dyDescent="0.2">
      <c r="A28" s="84" t="s">
        <v>77</v>
      </c>
      <c r="B28" s="76">
        <v>1052.377</v>
      </c>
      <c r="C28" s="77">
        <v>1043.7429999999999</v>
      </c>
      <c r="D28" s="4">
        <v>1219.2560000000001</v>
      </c>
      <c r="E28" s="4">
        <v>1522.241</v>
      </c>
      <c r="F28" s="4">
        <v>1657.1659999999999</v>
      </c>
    </row>
    <row r="29" spans="1:6" ht="15" customHeight="1" x14ac:dyDescent="0.2">
      <c r="A29" s="80" t="s">
        <v>78</v>
      </c>
      <c r="B29" s="76">
        <v>518.70699999999999</v>
      </c>
      <c r="C29" s="77">
        <v>675.14700000000005</v>
      </c>
      <c r="D29" s="4">
        <v>802.69200000000001</v>
      </c>
      <c r="E29" s="4">
        <v>1007.833</v>
      </c>
      <c r="F29" s="4">
        <v>1138.1579999999999</v>
      </c>
    </row>
    <row r="30" spans="1:6" ht="15" customHeight="1" x14ac:dyDescent="0.2">
      <c r="A30" s="80" t="s">
        <v>113</v>
      </c>
      <c r="B30" s="76">
        <v>125</v>
      </c>
      <c r="C30" s="77">
        <v>265</v>
      </c>
      <c r="D30" s="4">
        <v>484</v>
      </c>
      <c r="E30" s="4">
        <v>7</v>
      </c>
      <c r="F30" s="4">
        <v>196</v>
      </c>
    </row>
    <row r="31" spans="1:6" ht="15" customHeight="1" x14ac:dyDescent="0.2">
      <c r="A31" s="80" t="s">
        <v>111</v>
      </c>
      <c r="B31" s="81">
        <v>1696.0839999999998</v>
      </c>
      <c r="C31" s="82">
        <v>1983.8899999999999</v>
      </c>
      <c r="D31" s="81">
        <v>2505.9480000000003</v>
      </c>
      <c r="E31" s="81">
        <v>2537.0740000000001</v>
      </c>
      <c r="F31" s="81">
        <v>2991.3239999999996</v>
      </c>
    </row>
    <row r="32" spans="1:6" ht="15" customHeight="1" thickBot="1" x14ac:dyDescent="0.25">
      <c r="A32" s="74" t="s">
        <v>142</v>
      </c>
      <c r="B32" s="85">
        <v>35274.679789376445</v>
      </c>
      <c r="C32" s="86">
        <v>38529.44850701261</v>
      </c>
      <c r="D32" s="85">
        <v>39460.597171006419</v>
      </c>
      <c r="E32" s="85">
        <v>39981.004172259192</v>
      </c>
      <c r="F32" s="85">
        <v>40838.968604484769</v>
      </c>
    </row>
    <row r="33" spans="1:6" ht="15" customHeight="1" thickBot="1" x14ac:dyDescent="0.25">
      <c r="A33" s="98"/>
      <c r="B33" s="99">
        <v>34707.293827614449</v>
      </c>
      <c r="C33" s="99">
        <v>37811.595686057408</v>
      </c>
      <c r="D33" s="99">
        <v>38812.094214445417</v>
      </c>
      <c r="E33" s="99">
        <v>39400.244772657883</v>
      </c>
      <c r="F33" s="99">
        <v>40253.160071436883</v>
      </c>
    </row>
    <row r="34" spans="1:6" ht="15" customHeight="1" x14ac:dyDescent="0.2"/>
  </sheetData>
  <mergeCells count="1">
    <mergeCell ref="D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theme="7" tint="0.39997558519241921"/>
  </sheetPr>
  <dimension ref="A1:F31"/>
  <sheetViews>
    <sheetView zoomScaleNormal="100" workbookViewId="0">
      <selection activeCell="I27" sqref="I27"/>
    </sheetView>
  </sheetViews>
  <sheetFormatPr defaultRowHeight="12.75" x14ac:dyDescent="0.2"/>
  <cols>
    <col min="1" max="1" width="46.42578125" customWidth="1"/>
    <col min="2" max="6" width="11.7109375" customWidth="1"/>
  </cols>
  <sheetData>
    <row r="1" spans="1:6" ht="15" customHeight="1" x14ac:dyDescent="0.2">
      <c r="A1" s="59"/>
      <c r="B1" s="100" t="s">
        <v>106</v>
      </c>
      <c r="C1" s="61" t="s">
        <v>71</v>
      </c>
      <c r="D1" s="101"/>
      <c r="E1" s="102"/>
      <c r="F1" s="103"/>
    </row>
    <row r="2" spans="1:6" ht="15" customHeight="1" x14ac:dyDescent="0.2">
      <c r="A2" s="80" t="s">
        <v>407</v>
      </c>
      <c r="B2" s="104" t="s">
        <v>0</v>
      </c>
      <c r="C2" s="67" t="s">
        <v>0</v>
      </c>
      <c r="D2" s="292" t="s">
        <v>107</v>
      </c>
      <c r="E2" s="293"/>
      <c r="F2" s="294"/>
    </row>
    <row r="3" spans="1:6" ht="15" customHeight="1" x14ac:dyDescent="0.2">
      <c r="A3" s="65"/>
      <c r="B3" s="104" t="s">
        <v>97</v>
      </c>
      <c r="C3" s="67" t="s">
        <v>139</v>
      </c>
      <c r="D3" s="105" t="s">
        <v>405</v>
      </c>
      <c r="E3" s="105" t="s">
        <v>430</v>
      </c>
      <c r="F3" s="106" t="s">
        <v>757</v>
      </c>
    </row>
    <row r="4" spans="1:6" ht="15" customHeight="1" x14ac:dyDescent="0.2">
      <c r="A4" s="65"/>
      <c r="B4" s="107" t="s">
        <v>72</v>
      </c>
      <c r="C4" s="72" t="s">
        <v>72</v>
      </c>
      <c r="D4" s="108" t="s">
        <v>72</v>
      </c>
      <c r="E4" s="108" t="s">
        <v>72</v>
      </c>
      <c r="F4" s="128" t="s">
        <v>72</v>
      </c>
    </row>
    <row r="5" spans="1:6" ht="15" customHeight="1" x14ac:dyDescent="0.2">
      <c r="A5" s="65"/>
      <c r="B5" s="66"/>
      <c r="C5" s="87"/>
      <c r="D5" s="69"/>
      <c r="E5" s="69"/>
      <c r="F5" s="70"/>
    </row>
    <row r="6" spans="1:6" ht="15" customHeight="1" x14ac:dyDescent="0.2">
      <c r="A6" s="74" t="s">
        <v>103</v>
      </c>
      <c r="B6" s="66"/>
      <c r="C6" s="87"/>
      <c r="D6" s="69"/>
      <c r="E6" s="69"/>
      <c r="F6" s="70"/>
    </row>
    <row r="7" spans="1:6" ht="15" customHeight="1" x14ac:dyDescent="0.2">
      <c r="A7" s="65" t="s">
        <v>19</v>
      </c>
      <c r="B7" s="76">
        <v>0</v>
      </c>
      <c r="C7" s="77">
        <v>0</v>
      </c>
      <c r="D7" s="76">
        <v>0</v>
      </c>
      <c r="E7" s="76">
        <v>0</v>
      </c>
      <c r="F7" s="76">
        <v>0</v>
      </c>
    </row>
    <row r="8" spans="1:6" ht="15" customHeight="1" x14ac:dyDescent="0.2">
      <c r="A8" s="65" t="s">
        <v>22</v>
      </c>
      <c r="B8" s="76">
        <v>0</v>
      </c>
      <c r="C8" s="77">
        <v>0</v>
      </c>
      <c r="D8" s="76">
        <v>0</v>
      </c>
      <c r="E8" s="76">
        <v>0</v>
      </c>
      <c r="F8" s="76">
        <v>0</v>
      </c>
    </row>
    <row r="9" spans="1:6" ht="15" customHeight="1" x14ac:dyDescent="0.2">
      <c r="A9" s="65" t="s">
        <v>73</v>
      </c>
      <c r="B9" s="76">
        <v>2627.7570000000001</v>
      </c>
      <c r="C9" s="77">
        <v>2830.1089990185005</v>
      </c>
      <c r="D9" s="76">
        <v>2717.3447857523702</v>
      </c>
      <c r="E9" s="76">
        <v>2706.0122928886553</v>
      </c>
      <c r="F9" s="76">
        <v>2773.4955426074048</v>
      </c>
    </row>
    <row r="10" spans="1:6" ht="15" customHeight="1" x14ac:dyDescent="0.2">
      <c r="A10" s="65" t="s">
        <v>67</v>
      </c>
      <c r="B10" s="76">
        <v>0</v>
      </c>
      <c r="C10" s="77">
        <v>0</v>
      </c>
      <c r="D10" s="76">
        <v>0</v>
      </c>
      <c r="E10" s="76">
        <v>0</v>
      </c>
      <c r="F10" s="76">
        <v>0</v>
      </c>
    </row>
    <row r="11" spans="1:6" ht="15" customHeight="1" x14ac:dyDescent="0.2">
      <c r="A11" s="80" t="s">
        <v>68</v>
      </c>
      <c r="B11" s="88">
        <v>2627.7570000000001</v>
      </c>
      <c r="C11" s="89">
        <v>2830.1089990185005</v>
      </c>
      <c r="D11" s="90">
        <v>2717.3447857523702</v>
      </c>
      <c r="E11" s="90">
        <v>2706.0122928886553</v>
      </c>
      <c r="F11" s="90">
        <v>2773.4955426074048</v>
      </c>
    </row>
    <row r="12" spans="1:6" ht="15" customHeight="1" x14ac:dyDescent="0.2">
      <c r="A12" s="80"/>
      <c r="B12" s="66"/>
      <c r="C12" s="67"/>
      <c r="D12" s="69"/>
      <c r="E12" s="69"/>
      <c r="F12" s="70"/>
    </row>
    <row r="13" spans="1:6" ht="15" customHeight="1" x14ac:dyDescent="0.2">
      <c r="A13" s="80" t="s">
        <v>23</v>
      </c>
      <c r="B13" s="4">
        <v>64.743404999999996</v>
      </c>
      <c r="C13" s="77">
        <v>59.419116020000004</v>
      </c>
      <c r="D13" s="76">
        <v>60.415058340400002</v>
      </c>
      <c r="E13" s="76">
        <v>61.430919507208003</v>
      </c>
      <c r="F13" s="76">
        <v>62.467097897352161</v>
      </c>
    </row>
    <row r="14" spans="1:6" ht="15" customHeight="1" x14ac:dyDescent="0.2">
      <c r="A14" s="80" t="s">
        <v>141</v>
      </c>
      <c r="B14" s="76">
        <v>0</v>
      </c>
      <c r="C14" s="91">
        <v>0</v>
      </c>
      <c r="D14" s="92">
        <v>0</v>
      </c>
      <c r="E14" s="92">
        <v>0</v>
      </c>
      <c r="F14" s="92">
        <v>0</v>
      </c>
    </row>
    <row r="15" spans="1:6" ht="15" customHeight="1" x14ac:dyDescent="0.2">
      <c r="A15" s="80" t="s">
        <v>69</v>
      </c>
      <c r="B15" s="76">
        <v>0</v>
      </c>
      <c r="C15" s="77">
        <v>0</v>
      </c>
      <c r="D15" s="76">
        <v>0</v>
      </c>
      <c r="E15" s="76">
        <v>0</v>
      </c>
      <c r="F15" s="76">
        <v>0</v>
      </c>
    </row>
    <row r="16" spans="1:6" ht="15" customHeight="1" x14ac:dyDescent="0.2">
      <c r="A16" s="80" t="s">
        <v>74</v>
      </c>
      <c r="B16" s="76">
        <v>9.9011428392823646</v>
      </c>
      <c r="C16" s="77">
        <v>9.9011428392823646</v>
      </c>
      <c r="D16" s="76">
        <v>10.099020000000001</v>
      </c>
      <c r="E16" s="76">
        <v>10.301000400000001</v>
      </c>
      <c r="F16" s="76">
        <v>10.507020408000001</v>
      </c>
    </row>
    <row r="17" spans="1:6" ht="15" customHeight="1" x14ac:dyDescent="0.2">
      <c r="A17" s="80" t="s">
        <v>70</v>
      </c>
      <c r="B17" s="76">
        <v>1.4140622009569379</v>
      </c>
      <c r="C17" s="77">
        <v>1.4140622009569379</v>
      </c>
      <c r="D17" s="76">
        <v>1.4423434449760766</v>
      </c>
      <c r="E17" s="76">
        <v>1.4711903138755982</v>
      </c>
      <c r="F17" s="76">
        <v>1.5006141201531102</v>
      </c>
    </row>
    <row r="18" spans="1:6" ht="15" customHeight="1" x14ac:dyDescent="0.2">
      <c r="A18" s="80" t="s">
        <v>18</v>
      </c>
      <c r="B18" s="76">
        <v>2.58</v>
      </c>
      <c r="C18" s="77">
        <v>0</v>
      </c>
      <c r="D18" s="76">
        <v>0</v>
      </c>
      <c r="E18" s="76">
        <v>0</v>
      </c>
      <c r="F18" s="76">
        <v>0</v>
      </c>
    </row>
    <row r="19" spans="1:6" ht="15" customHeight="1" x14ac:dyDescent="0.2">
      <c r="A19" s="84" t="s">
        <v>75</v>
      </c>
      <c r="B19" s="76">
        <v>0</v>
      </c>
      <c r="C19" s="77">
        <v>0</v>
      </c>
      <c r="D19" s="76">
        <v>0</v>
      </c>
      <c r="E19" s="76">
        <v>0</v>
      </c>
      <c r="F19" s="76">
        <v>0</v>
      </c>
    </row>
    <row r="20" spans="1:6" ht="15" customHeight="1" x14ac:dyDescent="0.2">
      <c r="A20" s="80" t="s">
        <v>104</v>
      </c>
      <c r="B20" s="76">
        <v>0</v>
      </c>
      <c r="C20" s="77">
        <v>0</v>
      </c>
      <c r="D20" s="76">
        <v>0</v>
      </c>
      <c r="E20" s="76">
        <v>0</v>
      </c>
      <c r="F20" s="76">
        <v>0</v>
      </c>
    </row>
    <row r="21" spans="1:6" ht="15" customHeight="1" x14ac:dyDescent="0.2">
      <c r="A21" s="84" t="s">
        <v>76</v>
      </c>
      <c r="B21" s="88">
        <v>78.638610040239286</v>
      </c>
      <c r="C21" s="89">
        <v>70.73432106023931</v>
      </c>
      <c r="D21" s="90">
        <v>71.956421785376079</v>
      </c>
      <c r="E21" s="90">
        <v>73.203110221083605</v>
      </c>
      <c r="F21" s="90">
        <v>74.47473242550528</v>
      </c>
    </row>
    <row r="22" spans="1:6" ht="15" customHeight="1" x14ac:dyDescent="0.2">
      <c r="A22" s="65"/>
      <c r="B22" s="93"/>
      <c r="C22" s="94"/>
      <c r="D22" s="95"/>
      <c r="E22" s="96"/>
      <c r="F22" s="97"/>
    </row>
    <row r="23" spans="1:6" ht="15" customHeight="1" x14ac:dyDescent="0.2">
      <c r="A23" s="80" t="s">
        <v>20</v>
      </c>
      <c r="B23" s="76">
        <v>0</v>
      </c>
      <c r="C23" s="77">
        <v>0</v>
      </c>
      <c r="D23" s="76">
        <v>0</v>
      </c>
      <c r="E23" s="76">
        <v>0</v>
      </c>
      <c r="F23" s="76">
        <v>0</v>
      </c>
    </row>
    <row r="24" spans="1:6" ht="15" customHeight="1" x14ac:dyDescent="0.2">
      <c r="A24" s="80" t="s">
        <v>138</v>
      </c>
      <c r="B24" s="88">
        <v>2706.3956100402393</v>
      </c>
      <c r="C24" s="89">
        <v>2900.8433200787399</v>
      </c>
      <c r="D24" s="90">
        <v>2789.3012075377464</v>
      </c>
      <c r="E24" s="90">
        <v>2779.2154031097389</v>
      </c>
      <c r="F24" s="90">
        <v>2847.9702750329102</v>
      </c>
    </row>
    <row r="25" spans="1:6" ht="15" customHeight="1" x14ac:dyDescent="0.2">
      <c r="A25" s="80"/>
      <c r="B25" s="93"/>
      <c r="C25" s="94"/>
      <c r="D25" s="96"/>
      <c r="E25" s="96"/>
      <c r="F25" s="96"/>
    </row>
    <row r="26" spans="1:6" ht="15" customHeight="1" x14ac:dyDescent="0.2">
      <c r="A26" s="84" t="s">
        <v>77</v>
      </c>
      <c r="B26" s="76">
        <v>0</v>
      </c>
      <c r="C26" s="77">
        <v>0</v>
      </c>
      <c r="D26" s="4">
        <v>0</v>
      </c>
      <c r="E26" s="4">
        <v>0</v>
      </c>
      <c r="F26" s="4">
        <v>0</v>
      </c>
    </row>
    <row r="27" spans="1:6" ht="15" customHeight="1" x14ac:dyDescent="0.2">
      <c r="A27" s="80" t="s">
        <v>78</v>
      </c>
      <c r="B27" s="76">
        <v>0</v>
      </c>
      <c r="C27" s="77">
        <v>0</v>
      </c>
      <c r="D27" s="4">
        <v>0</v>
      </c>
      <c r="E27" s="4">
        <v>0</v>
      </c>
      <c r="F27" s="4">
        <v>0</v>
      </c>
    </row>
    <row r="28" spans="1:6" ht="15" customHeight="1" x14ac:dyDescent="0.2">
      <c r="A28" s="80" t="s">
        <v>113</v>
      </c>
      <c r="B28" s="76">
        <v>0</v>
      </c>
      <c r="C28" s="77">
        <v>0</v>
      </c>
      <c r="D28" s="4">
        <v>0</v>
      </c>
      <c r="E28" s="4">
        <v>0</v>
      </c>
      <c r="F28" s="4">
        <v>0</v>
      </c>
    </row>
    <row r="29" spans="1:6" ht="15" customHeight="1" x14ac:dyDescent="0.2">
      <c r="A29" s="80" t="s">
        <v>111</v>
      </c>
      <c r="B29" s="81">
        <v>0</v>
      </c>
      <c r="C29" s="82">
        <v>0</v>
      </c>
      <c r="D29" s="81">
        <v>0</v>
      </c>
      <c r="E29" s="81">
        <v>0</v>
      </c>
      <c r="F29" s="81">
        <v>0</v>
      </c>
    </row>
    <row r="30" spans="1:6" ht="15" customHeight="1" thickBot="1" x14ac:dyDescent="0.25">
      <c r="A30" s="74" t="s">
        <v>142</v>
      </c>
      <c r="B30" s="85">
        <v>2706.3956100402393</v>
      </c>
      <c r="C30" s="86">
        <v>2900.8433200787399</v>
      </c>
      <c r="D30" s="85">
        <v>2789.3012075377464</v>
      </c>
      <c r="E30" s="85">
        <v>2779.2154031097389</v>
      </c>
      <c r="F30" s="85">
        <v>2847.9702750329102</v>
      </c>
    </row>
    <row r="31" spans="1:6" ht="15" customHeight="1" thickBot="1" x14ac:dyDescent="0.25">
      <c r="A31" s="98"/>
      <c r="B31" s="99">
        <v>2706.3956100402393</v>
      </c>
      <c r="C31" s="99">
        <v>2900.8433200787399</v>
      </c>
      <c r="D31" s="99">
        <v>2789.3012075377464</v>
      </c>
      <c r="E31" s="99">
        <v>2779.2154031097389</v>
      </c>
      <c r="F31" s="99">
        <v>2847.9702750329102</v>
      </c>
    </row>
  </sheetData>
  <mergeCells count="1">
    <mergeCell ref="D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4">
    <tabColor theme="5" tint="-0.249977111117893"/>
  </sheetPr>
  <dimension ref="A1:Q109"/>
  <sheetViews>
    <sheetView zoomScale="80" zoomScaleNormal="80" workbookViewId="0">
      <pane ySplit="7" topLeftCell="A8" activePane="bottomLeft" state="frozen"/>
      <selection pane="bottomLeft" activeCell="A94" sqref="A94"/>
    </sheetView>
  </sheetViews>
  <sheetFormatPr defaultRowHeight="12.75" x14ac:dyDescent="0.2"/>
  <cols>
    <col min="1" max="1" width="15.5703125" customWidth="1"/>
    <col min="2" max="2" width="49.5703125" customWidth="1"/>
    <col min="3" max="3" width="16.140625" customWidth="1"/>
    <col min="4" max="4" width="18.5703125" bestFit="1" customWidth="1"/>
    <col min="5" max="8" width="16.140625" customWidth="1"/>
    <col min="9" max="9" width="15.42578125" bestFit="1" customWidth="1"/>
    <col min="10" max="10" width="12.42578125" customWidth="1"/>
    <col min="11" max="11" width="16.140625" bestFit="1" customWidth="1"/>
    <col min="12" max="14" width="14.42578125" customWidth="1"/>
    <col min="15" max="17" width="13.28515625" customWidth="1"/>
  </cols>
  <sheetData>
    <row r="1" spans="1:17" s="16" customFormat="1" x14ac:dyDescent="0.2"/>
    <row r="2" spans="1:17" s="16" customFormat="1" ht="18" x14ac:dyDescent="0.25">
      <c r="A2" s="36" t="s">
        <v>718</v>
      </c>
      <c r="D2" s="37"/>
    </row>
    <row r="3" spans="1:17" s="16" customFormat="1" x14ac:dyDescent="0.2"/>
    <row r="4" spans="1:17" ht="15" x14ac:dyDescent="0.25">
      <c r="A4" s="6"/>
      <c r="B4" s="6"/>
      <c r="C4" s="295" t="s">
        <v>84</v>
      </c>
      <c r="D4" s="295"/>
      <c r="E4" s="295"/>
      <c r="F4" s="295" t="s">
        <v>132</v>
      </c>
      <c r="G4" s="295"/>
      <c r="H4" s="295"/>
      <c r="I4" s="296" t="s">
        <v>315</v>
      </c>
      <c r="J4" s="296"/>
      <c r="K4" s="296"/>
      <c r="L4" s="296" t="s">
        <v>411</v>
      </c>
      <c r="M4" s="296"/>
      <c r="N4" s="296"/>
      <c r="O4" s="296" t="s">
        <v>417</v>
      </c>
      <c r="P4" s="296"/>
      <c r="Q4" s="296"/>
    </row>
    <row r="5" spans="1:17" ht="15" x14ac:dyDescent="0.25">
      <c r="A5" s="7" t="s">
        <v>21</v>
      </c>
      <c r="B5" s="8" t="s">
        <v>143</v>
      </c>
      <c r="C5" s="297" t="s">
        <v>144</v>
      </c>
      <c r="D5" s="297"/>
      <c r="E5" s="297"/>
      <c r="F5" s="298" t="s">
        <v>0</v>
      </c>
      <c r="G5" s="298"/>
      <c r="H5" s="298"/>
      <c r="I5" s="299" t="s">
        <v>0</v>
      </c>
      <c r="J5" s="299"/>
      <c r="K5" s="299"/>
      <c r="L5" s="299" t="s">
        <v>0</v>
      </c>
      <c r="M5" s="299"/>
      <c r="N5" s="299"/>
      <c r="O5" s="299" t="s">
        <v>0</v>
      </c>
      <c r="P5" s="299"/>
      <c r="Q5" s="299"/>
    </row>
    <row r="6" spans="1:17" ht="15" x14ac:dyDescent="0.25">
      <c r="A6" s="9"/>
      <c r="B6" s="9"/>
      <c r="C6" s="295" t="s">
        <v>1</v>
      </c>
      <c r="D6" s="295"/>
      <c r="E6" s="295"/>
      <c r="F6" s="295" t="s">
        <v>1</v>
      </c>
      <c r="G6" s="295"/>
      <c r="H6" s="295"/>
      <c r="I6" s="296" t="s">
        <v>1</v>
      </c>
      <c r="J6" s="296"/>
      <c r="K6" s="296"/>
      <c r="L6" s="296" t="s">
        <v>1</v>
      </c>
      <c r="M6" s="296"/>
      <c r="N6" s="296"/>
      <c r="O6" s="296" t="s">
        <v>1</v>
      </c>
      <c r="P6" s="296"/>
      <c r="Q6" s="296"/>
    </row>
    <row r="7" spans="1:17" ht="15" x14ac:dyDescent="0.25">
      <c r="A7" s="9"/>
      <c r="B7" s="9"/>
      <c r="C7" s="23" t="s">
        <v>329</v>
      </c>
      <c r="D7" s="24" t="s">
        <v>330</v>
      </c>
      <c r="E7" s="25" t="s">
        <v>331</v>
      </c>
      <c r="F7" s="23" t="s">
        <v>329</v>
      </c>
      <c r="G7" s="24" t="s">
        <v>330</v>
      </c>
      <c r="H7" s="25" t="s">
        <v>331</v>
      </c>
      <c r="I7" s="23" t="s">
        <v>329</v>
      </c>
      <c r="J7" s="24" t="s">
        <v>330</v>
      </c>
      <c r="K7" s="25" t="s">
        <v>331</v>
      </c>
      <c r="L7" s="23" t="s">
        <v>329</v>
      </c>
      <c r="M7" s="24" t="s">
        <v>330</v>
      </c>
      <c r="N7" s="25" t="s">
        <v>331</v>
      </c>
      <c r="O7" s="23" t="s">
        <v>329</v>
      </c>
      <c r="P7" s="24" t="s">
        <v>330</v>
      </c>
      <c r="Q7" s="25" t="s">
        <v>331</v>
      </c>
    </row>
    <row r="9" spans="1:17" ht="15" x14ac:dyDescent="0.25">
      <c r="B9" s="119" t="s">
        <v>145</v>
      </c>
    </row>
    <row r="11" spans="1:17" x14ac:dyDescent="0.2">
      <c r="A11">
        <v>5028</v>
      </c>
      <c r="B11" t="s">
        <v>16</v>
      </c>
      <c r="C11" s="26">
        <v>-648860</v>
      </c>
      <c r="D11" s="26">
        <v>0</v>
      </c>
      <c r="E11" s="26">
        <v>-648860</v>
      </c>
      <c r="F11" s="26">
        <v>-648860</v>
      </c>
      <c r="G11" s="26">
        <v>0</v>
      </c>
      <c r="H11" s="26">
        <v>-648860</v>
      </c>
      <c r="I11" s="26">
        <v>-648860</v>
      </c>
      <c r="J11" s="26">
        <v>0</v>
      </c>
      <c r="K11" s="26">
        <v>-648860</v>
      </c>
      <c r="L11" s="26">
        <v>-648860</v>
      </c>
      <c r="M11" s="26">
        <v>0</v>
      </c>
      <c r="N11" s="26">
        <v>-648860</v>
      </c>
      <c r="O11" s="26">
        <v>-216286.66666666666</v>
      </c>
      <c r="P11" s="26">
        <v>0</v>
      </c>
      <c r="Q11" s="26">
        <v>-216286.66666666666</v>
      </c>
    </row>
    <row r="12" spans="1:17" x14ac:dyDescent="0.2">
      <c r="A12">
        <v>5072</v>
      </c>
      <c r="B12" t="s">
        <v>206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8">
        <v>0</v>
      </c>
      <c r="Q12" s="28">
        <v>0</v>
      </c>
    </row>
    <row r="13" spans="1:17" ht="15" x14ac:dyDescent="0.25">
      <c r="B13" s="119" t="s">
        <v>207</v>
      </c>
      <c r="C13" s="29">
        <v>-648860</v>
      </c>
      <c r="D13" s="29">
        <v>0</v>
      </c>
      <c r="E13" s="29">
        <v>-648860</v>
      </c>
      <c r="F13" s="29">
        <v>-648860</v>
      </c>
      <c r="G13" s="29">
        <v>0</v>
      </c>
      <c r="H13" s="29">
        <v>-648860</v>
      </c>
      <c r="I13" s="29">
        <v>-648860</v>
      </c>
      <c r="J13" s="29">
        <v>0</v>
      </c>
      <c r="K13" s="29">
        <v>-648860</v>
      </c>
      <c r="L13" s="29">
        <v>-648860</v>
      </c>
      <c r="M13" s="29">
        <v>0</v>
      </c>
      <c r="N13" s="29">
        <v>-648860</v>
      </c>
      <c r="O13" s="29">
        <v>-216286.66666666666</v>
      </c>
      <c r="P13" s="29">
        <v>0</v>
      </c>
      <c r="Q13" s="29">
        <v>-216286.66666666666</v>
      </c>
    </row>
    <row r="14" spans="1:17" x14ac:dyDescent="0.2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x14ac:dyDescent="0.2">
      <c r="A15">
        <v>5200</v>
      </c>
      <c r="B15" t="s">
        <v>245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</row>
    <row r="16" spans="1:17" x14ac:dyDescent="0.2">
      <c r="A16">
        <v>5204</v>
      </c>
      <c r="B16" t="s">
        <v>246</v>
      </c>
      <c r="C16" s="26">
        <v>-81873.30055</v>
      </c>
      <c r="D16" s="26">
        <v>0</v>
      </c>
      <c r="E16" s="26">
        <v>-81873.30055</v>
      </c>
      <c r="F16" s="26">
        <v>-81873.30055</v>
      </c>
      <c r="G16" s="26">
        <v>0</v>
      </c>
      <c r="H16" s="26">
        <v>-81873.30055</v>
      </c>
      <c r="I16" s="26">
        <v>-81873.30055</v>
      </c>
      <c r="J16" s="26">
        <v>0</v>
      </c>
      <c r="K16" s="26">
        <v>-81873.30055</v>
      </c>
      <c r="L16" s="26">
        <v>-81873.30055</v>
      </c>
      <c r="M16" s="26">
        <v>0</v>
      </c>
      <c r="N16" s="26">
        <v>-81873.30055</v>
      </c>
      <c r="O16" s="26">
        <v>-81873.30055</v>
      </c>
      <c r="P16" s="26">
        <v>0</v>
      </c>
      <c r="Q16" s="26">
        <v>-81873.30055</v>
      </c>
    </row>
    <row r="17" spans="1:17" x14ac:dyDescent="0.2">
      <c r="A17">
        <v>5208</v>
      </c>
      <c r="B17" t="s">
        <v>247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</row>
    <row r="18" spans="1:17" x14ac:dyDescent="0.2">
      <c r="A18">
        <v>5263</v>
      </c>
      <c r="B18" t="s">
        <v>248</v>
      </c>
      <c r="C18" s="26">
        <v>-20000</v>
      </c>
      <c r="D18" s="26">
        <v>0</v>
      </c>
      <c r="E18" s="26">
        <v>-20000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</row>
    <row r="19" spans="1:17" x14ac:dyDescent="0.2">
      <c r="A19">
        <v>5300</v>
      </c>
      <c r="B19" t="s">
        <v>249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</row>
    <row r="20" spans="1:17" x14ac:dyDescent="0.2">
      <c r="A20">
        <v>5822</v>
      </c>
      <c r="B20" s="10" t="s">
        <v>250</v>
      </c>
      <c r="C20" s="27">
        <v>-25000</v>
      </c>
      <c r="D20" s="27">
        <v>0</v>
      </c>
      <c r="E20" s="27">
        <v>-25000</v>
      </c>
      <c r="F20" s="27">
        <v>-25000</v>
      </c>
      <c r="G20" s="27">
        <v>0</v>
      </c>
      <c r="H20" s="27">
        <v>-25000</v>
      </c>
      <c r="I20" s="27">
        <v>-25000</v>
      </c>
      <c r="J20" s="27">
        <v>0</v>
      </c>
      <c r="K20" s="27">
        <v>-25000</v>
      </c>
      <c r="L20" s="27">
        <v>-25000</v>
      </c>
      <c r="M20" s="27">
        <v>0</v>
      </c>
      <c r="N20" s="27">
        <v>-25000</v>
      </c>
      <c r="O20" s="27">
        <v>-25000</v>
      </c>
      <c r="P20" s="27">
        <v>0</v>
      </c>
      <c r="Q20" s="27">
        <v>-25000</v>
      </c>
    </row>
    <row r="21" spans="1:17" ht="15" x14ac:dyDescent="0.25">
      <c r="B21" s="120" t="s">
        <v>56</v>
      </c>
      <c r="C21" s="29">
        <v>-126873.30055</v>
      </c>
      <c r="D21" s="29">
        <v>0</v>
      </c>
      <c r="E21" s="29">
        <v>-126873.30055</v>
      </c>
      <c r="F21" s="29">
        <v>-106873.30055</v>
      </c>
      <c r="G21" s="29">
        <v>0</v>
      </c>
      <c r="H21" s="29">
        <v>-106873.30055</v>
      </c>
      <c r="I21" s="29">
        <v>-106873.30055</v>
      </c>
      <c r="J21" s="29">
        <v>0</v>
      </c>
      <c r="K21" s="29">
        <v>-106873.30055</v>
      </c>
      <c r="L21" s="29">
        <v>-106873.30055</v>
      </c>
      <c r="M21" s="29">
        <v>0</v>
      </c>
      <c r="N21" s="29">
        <v>-106873.30055</v>
      </c>
      <c r="O21" s="29">
        <v>-106873.30055</v>
      </c>
      <c r="P21" s="29">
        <v>0</v>
      </c>
      <c r="Q21" s="29">
        <v>-106873.30055</v>
      </c>
    </row>
    <row r="22" spans="1:17" ht="13.5" thickBot="1" x14ac:dyDescent="0.25">
      <c r="B22" s="1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spans="1:17" ht="15.75" thickBot="1" x14ac:dyDescent="0.3">
      <c r="A23" s="119"/>
      <c r="B23" s="120" t="s">
        <v>153</v>
      </c>
      <c r="C23" s="31">
        <v>-775733.30055000004</v>
      </c>
      <c r="D23" s="31">
        <v>0</v>
      </c>
      <c r="E23" s="31">
        <v>-775733.30055000004</v>
      </c>
      <c r="F23" s="31">
        <v>-755733.30055000004</v>
      </c>
      <c r="G23" s="31">
        <v>0</v>
      </c>
      <c r="H23" s="31">
        <v>-755733.30055000004</v>
      </c>
      <c r="I23" s="31">
        <v>-755733.30055000004</v>
      </c>
      <c r="J23" s="31">
        <v>0</v>
      </c>
      <c r="K23" s="31">
        <v>-755733.30055000004</v>
      </c>
      <c r="L23" s="31">
        <v>-755733.30055000004</v>
      </c>
      <c r="M23" s="31">
        <v>0</v>
      </c>
      <c r="N23" s="31">
        <v>-755733.30055000004</v>
      </c>
      <c r="O23" s="31">
        <v>-323159.96721666667</v>
      </c>
      <c r="P23" s="31">
        <v>0</v>
      </c>
      <c r="Q23" s="31">
        <v>-323159.96721666667</v>
      </c>
    </row>
    <row r="24" spans="1:17" x14ac:dyDescent="0.2">
      <c r="B24" s="1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5" x14ac:dyDescent="0.25">
      <c r="B25" s="119" t="s">
        <v>209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x14ac:dyDescent="0.2">
      <c r="A27">
        <v>2075</v>
      </c>
      <c r="B27" t="s">
        <v>29</v>
      </c>
      <c r="C27" s="26">
        <v>152936.19075000001</v>
      </c>
      <c r="D27" s="26">
        <v>0</v>
      </c>
      <c r="E27" s="26">
        <v>152936.19075000001</v>
      </c>
      <c r="F27" s="26">
        <v>152936.19075000001</v>
      </c>
      <c r="G27" s="26">
        <v>0</v>
      </c>
      <c r="H27" s="26">
        <v>152936.19075000001</v>
      </c>
      <c r="I27" s="26">
        <v>152936.19075000001</v>
      </c>
      <c r="J27" s="26">
        <v>0</v>
      </c>
      <c r="K27" s="26">
        <v>152936.19075000001</v>
      </c>
      <c r="L27" s="26">
        <v>152936.19075000001</v>
      </c>
      <c r="M27" s="26">
        <v>0</v>
      </c>
      <c r="N27" s="26">
        <v>152936.19075000001</v>
      </c>
      <c r="O27" s="26">
        <v>152936.19075000001</v>
      </c>
      <c r="P27" s="26">
        <v>0</v>
      </c>
      <c r="Q27" s="26">
        <v>152936.19075000001</v>
      </c>
    </row>
    <row r="28" spans="1:17" x14ac:dyDescent="0.2">
      <c r="A28">
        <v>2084</v>
      </c>
      <c r="B28" t="s">
        <v>251</v>
      </c>
      <c r="C28" s="26">
        <v>17383.722300000001</v>
      </c>
      <c r="D28" s="26">
        <v>0</v>
      </c>
      <c r="E28" s="26">
        <v>17383.722300000001</v>
      </c>
      <c r="F28" s="26">
        <v>17383.722300000001</v>
      </c>
      <c r="G28" s="26">
        <v>0</v>
      </c>
      <c r="H28" s="26">
        <v>17383.722300000001</v>
      </c>
      <c r="I28" s="26">
        <v>17383.722300000001</v>
      </c>
      <c r="J28" s="26">
        <v>0</v>
      </c>
      <c r="K28" s="26">
        <v>17383.722300000001</v>
      </c>
      <c r="L28" s="26">
        <v>17383.722300000001</v>
      </c>
      <c r="M28" s="26">
        <v>0</v>
      </c>
      <c r="N28" s="26">
        <v>17383.722300000001</v>
      </c>
      <c r="O28" s="26">
        <v>17383.722300000001</v>
      </c>
      <c r="P28" s="26">
        <v>0</v>
      </c>
      <c r="Q28" s="26">
        <v>17383.722300000001</v>
      </c>
    </row>
    <row r="29" spans="1:17" x14ac:dyDescent="0.2">
      <c r="A29">
        <v>2085</v>
      </c>
      <c r="B29" t="s">
        <v>332</v>
      </c>
      <c r="C29" s="26">
        <v>20775.02</v>
      </c>
      <c r="D29" s="26">
        <v>0</v>
      </c>
      <c r="E29" s="26">
        <v>20775.02</v>
      </c>
      <c r="F29" s="26">
        <v>20775.02</v>
      </c>
      <c r="G29" s="26">
        <v>0</v>
      </c>
      <c r="H29" s="26">
        <v>20775.02</v>
      </c>
      <c r="I29" s="26">
        <v>20775.02</v>
      </c>
      <c r="J29" s="26">
        <v>0</v>
      </c>
      <c r="K29" s="26">
        <v>20775.02</v>
      </c>
      <c r="L29" s="26">
        <v>20775.02</v>
      </c>
      <c r="M29" s="26">
        <v>0</v>
      </c>
      <c r="N29" s="26">
        <v>20775.02</v>
      </c>
      <c r="O29" s="26">
        <v>20775.02</v>
      </c>
      <c r="P29" s="26">
        <v>0</v>
      </c>
      <c r="Q29" s="26">
        <v>20775.02</v>
      </c>
    </row>
    <row r="30" spans="1:17" x14ac:dyDescent="0.2">
      <c r="A30">
        <v>2091</v>
      </c>
      <c r="B30" t="s">
        <v>30</v>
      </c>
      <c r="C30" s="26">
        <v>89443.068749999977</v>
      </c>
      <c r="D30" s="26">
        <v>0</v>
      </c>
      <c r="E30" s="26">
        <v>89443.068749999977</v>
      </c>
      <c r="F30" s="26">
        <v>189443.06874999998</v>
      </c>
      <c r="G30" s="26">
        <v>0</v>
      </c>
      <c r="H30" s="26">
        <v>189443.06874999998</v>
      </c>
      <c r="I30" s="26">
        <v>189443.06874999998</v>
      </c>
      <c r="J30" s="26">
        <v>0</v>
      </c>
      <c r="K30" s="26">
        <v>189443.06874999998</v>
      </c>
      <c r="L30" s="26">
        <v>189443.06874999998</v>
      </c>
      <c r="M30" s="26">
        <v>0</v>
      </c>
      <c r="N30" s="26">
        <v>189443.06874999998</v>
      </c>
      <c r="O30" s="26">
        <v>189443.06874999998</v>
      </c>
      <c r="P30" s="26">
        <v>0</v>
      </c>
      <c r="Q30" s="26">
        <v>189443.06874999998</v>
      </c>
    </row>
    <row r="31" spans="1:17" x14ac:dyDescent="0.2">
      <c r="A31">
        <v>2093</v>
      </c>
      <c r="B31" t="s">
        <v>2</v>
      </c>
      <c r="C31" s="26">
        <v>445500</v>
      </c>
      <c r="D31" s="26">
        <v>0</v>
      </c>
      <c r="E31" s="26">
        <v>445500</v>
      </c>
      <c r="F31" s="26">
        <v>345500</v>
      </c>
      <c r="G31" s="26">
        <v>0</v>
      </c>
      <c r="H31" s="26">
        <v>345500</v>
      </c>
      <c r="I31" s="26">
        <v>345500</v>
      </c>
      <c r="J31" s="26">
        <v>0</v>
      </c>
      <c r="K31" s="26">
        <v>345500</v>
      </c>
      <c r="L31" s="26">
        <v>345500</v>
      </c>
      <c r="M31" s="26">
        <v>0</v>
      </c>
      <c r="N31" s="26">
        <v>345500</v>
      </c>
      <c r="O31" s="26">
        <v>345500</v>
      </c>
      <c r="P31" s="26">
        <v>0</v>
      </c>
      <c r="Q31" s="26">
        <v>345500</v>
      </c>
    </row>
    <row r="32" spans="1:17" x14ac:dyDescent="0.2">
      <c r="A32">
        <v>2181</v>
      </c>
      <c r="B32" t="s">
        <v>3</v>
      </c>
      <c r="C32" s="26">
        <v>29831.134200000004</v>
      </c>
      <c r="D32" s="26">
        <v>0</v>
      </c>
      <c r="E32" s="26">
        <v>29831.134200000004</v>
      </c>
      <c r="F32" s="26">
        <v>29831.134200000004</v>
      </c>
      <c r="G32" s="26">
        <v>0</v>
      </c>
      <c r="H32" s="26">
        <v>29831.134200000004</v>
      </c>
      <c r="I32" s="26">
        <v>29831.134200000004</v>
      </c>
      <c r="J32" s="26">
        <v>0</v>
      </c>
      <c r="K32" s="26">
        <v>29831.134200000004</v>
      </c>
      <c r="L32" s="26">
        <v>29831.134200000004</v>
      </c>
      <c r="M32" s="26">
        <v>0</v>
      </c>
      <c r="N32" s="26">
        <v>29831.134200000004</v>
      </c>
      <c r="O32" s="26">
        <v>29831.134200000004</v>
      </c>
      <c r="P32" s="26">
        <v>0</v>
      </c>
      <c r="Q32" s="26">
        <v>29831.134200000004</v>
      </c>
    </row>
    <row r="33" spans="1:17" x14ac:dyDescent="0.2">
      <c r="A33">
        <v>2251</v>
      </c>
      <c r="B33" t="s">
        <v>252</v>
      </c>
      <c r="C33" s="27">
        <v>99000.154999999999</v>
      </c>
      <c r="D33" s="27">
        <v>0</v>
      </c>
      <c r="E33" s="27">
        <v>99000.154999999999</v>
      </c>
      <c r="F33" s="27">
        <v>99000.154999999999</v>
      </c>
      <c r="G33" s="27">
        <v>0</v>
      </c>
      <c r="H33" s="27">
        <v>99000.154999999999</v>
      </c>
      <c r="I33" s="27">
        <v>99000.154999999999</v>
      </c>
      <c r="J33" s="27">
        <v>0</v>
      </c>
      <c r="K33" s="27">
        <v>99000.154999999999</v>
      </c>
      <c r="L33" s="27">
        <v>99000.154999999999</v>
      </c>
      <c r="M33" s="27">
        <v>0</v>
      </c>
      <c r="N33" s="27">
        <v>99000.154999999999</v>
      </c>
      <c r="O33" s="27">
        <v>99000.154999999999</v>
      </c>
      <c r="P33" s="27">
        <v>0</v>
      </c>
      <c r="Q33" s="27">
        <v>99000.154999999999</v>
      </c>
    </row>
    <row r="34" spans="1:17" ht="15" x14ac:dyDescent="0.25">
      <c r="B34" s="119" t="s">
        <v>253</v>
      </c>
      <c r="C34" s="29">
        <v>854869.29099999997</v>
      </c>
      <c r="D34" s="29">
        <v>0</v>
      </c>
      <c r="E34" s="29">
        <v>854869.29099999997</v>
      </c>
      <c r="F34" s="29">
        <v>854869.29099999997</v>
      </c>
      <c r="G34" s="29">
        <v>0</v>
      </c>
      <c r="H34" s="29">
        <v>854869.29099999997</v>
      </c>
      <c r="I34" s="29">
        <v>854869.29099999997</v>
      </c>
      <c r="J34" s="29">
        <v>0</v>
      </c>
      <c r="K34" s="29">
        <v>854869.29099999997</v>
      </c>
      <c r="L34" s="29">
        <v>854869.29099999997</v>
      </c>
      <c r="M34" s="29">
        <v>0</v>
      </c>
      <c r="N34" s="29">
        <v>854869.29099999997</v>
      </c>
      <c r="O34" s="29">
        <v>854869.29099999997</v>
      </c>
      <c r="P34" s="29">
        <v>0</v>
      </c>
      <c r="Q34" s="29">
        <v>854869.29099999997</v>
      </c>
    </row>
    <row r="35" spans="1:17" x14ac:dyDescent="0.2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>
        <v>2201</v>
      </c>
      <c r="B36" t="s">
        <v>4</v>
      </c>
      <c r="C36" s="26">
        <v>11705</v>
      </c>
      <c r="D36" s="26">
        <v>0</v>
      </c>
      <c r="E36" s="26">
        <v>11705</v>
      </c>
      <c r="F36" s="26">
        <v>11705</v>
      </c>
      <c r="G36" s="26">
        <v>0</v>
      </c>
      <c r="H36" s="26">
        <v>11705</v>
      </c>
      <c r="I36" s="26">
        <v>11705</v>
      </c>
      <c r="J36" s="26">
        <v>0</v>
      </c>
      <c r="K36" s="26">
        <v>11705</v>
      </c>
      <c r="L36" s="26">
        <v>11705</v>
      </c>
      <c r="M36" s="26">
        <v>0</v>
      </c>
      <c r="N36" s="26">
        <v>11705</v>
      </c>
      <c r="O36" s="26">
        <v>11705</v>
      </c>
      <c r="P36" s="26">
        <v>0</v>
      </c>
      <c r="Q36" s="26">
        <v>11705</v>
      </c>
    </row>
    <row r="37" spans="1:17" x14ac:dyDescent="0.2">
      <c r="A37">
        <v>2202</v>
      </c>
      <c r="B37" t="s">
        <v>5</v>
      </c>
      <c r="C37" s="26">
        <v>218962.80000000008</v>
      </c>
      <c r="D37" s="26">
        <v>0</v>
      </c>
      <c r="E37" s="26">
        <v>218962.80000000008</v>
      </c>
      <c r="F37" s="26">
        <v>324064.94399999984</v>
      </c>
      <c r="G37" s="26">
        <v>0</v>
      </c>
      <c r="H37" s="26">
        <v>324064.94399999984</v>
      </c>
      <c r="I37" s="26">
        <v>324064.94399999984</v>
      </c>
      <c r="J37" s="26">
        <v>0</v>
      </c>
      <c r="K37" s="26">
        <v>324064.94399999984</v>
      </c>
      <c r="L37" s="26">
        <v>324064.94399999984</v>
      </c>
      <c r="M37" s="26">
        <v>0</v>
      </c>
      <c r="N37" s="26">
        <v>324064.94399999984</v>
      </c>
      <c r="O37" s="26">
        <v>324064.94399999984</v>
      </c>
      <c r="P37" s="26">
        <v>0</v>
      </c>
      <c r="Q37" s="26">
        <v>324064.94399999984</v>
      </c>
    </row>
    <row r="38" spans="1:17" x14ac:dyDescent="0.2">
      <c r="A38">
        <v>2203</v>
      </c>
      <c r="B38" t="s">
        <v>6</v>
      </c>
      <c r="C38" s="27">
        <v>145339.05813655688</v>
      </c>
      <c r="D38" s="27">
        <v>0</v>
      </c>
      <c r="E38" s="27">
        <v>145339.05813655688</v>
      </c>
      <c r="F38" s="27">
        <v>249983.17999487784</v>
      </c>
      <c r="G38" s="27">
        <v>0</v>
      </c>
      <c r="H38" s="27">
        <v>249983.17999487784</v>
      </c>
      <c r="I38" s="27">
        <v>249983.17999487784</v>
      </c>
      <c r="J38" s="27">
        <v>0</v>
      </c>
      <c r="K38" s="27">
        <v>249983.17999487784</v>
      </c>
      <c r="L38" s="27">
        <v>249983.17999487784</v>
      </c>
      <c r="M38" s="27">
        <v>0</v>
      </c>
      <c r="N38" s="27">
        <v>249983.17999487784</v>
      </c>
      <c r="O38" s="27">
        <v>249983.17999487784</v>
      </c>
      <c r="P38" s="27">
        <v>0</v>
      </c>
      <c r="Q38" s="27">
        <v>249983.17999487784</v>
      </c>
    </row>
    <row r="39" spans="1:17" ht="15" x14ac:dyDescent="0.25">
      <c r="B39" s="119" t="s">
        <v>60</v>
      </c>
      <c r="C39" s="29">
        <v>376006.85813655693</v>
      </c>
      <c r="D39" s="29">
        <v>0</v>
      </c>
      <c r="E39" s="29">
        <v>376006.85813655693</v>
      </c>
      <c r="F39" s="29">
        <v>585753.12399487768</v>
      </c>
      <c r="G39" s="29">
        <v>0</v>
      </c>
      <c r="H39" s="29">
        <v>585753.12399487768</v>
      </c>
      <c r="I39" s="29">
        <v>585753.12399487768</v>
      </c>
      <c r="J39" s="29">
        <v>0</v>
      </c>
      <c r="K39" s="29">
        <v>585753.12399487768</v>
      </c>
      <c r="L39" s="29">
        <v>585753.12399487768</v>
      </c>
      <c r="M39" s="29">
        <v>0</v>
      </c>
      <c r="N39" s="29">
        <v>585753.12399487768</v>
      </c>
      <c r="O39" s="29">
        <v>585753.12399487768</v>
      </c>
      <c r="P39" s="29">
        <v>0</v>
      </c>
      <c r="Q39" s="29">
        <v>585753.12399487768</v>
      </c>
    </row>
    <row r="40" spans="1:17" x14ac:dyDescent="0.2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>
        <v>2250</v>
      </c>
      <c r="B41" t="s">
        <v>254</v>
      </c>
      <c r="C41" s="26">
        <v>4426</v>
      </c>
      <c r="D41" s="26">
        <v>0</v>
      </c>
      <c r="E41" s="26">
        <v>4426</v>
      </c>
      <c r="F41" s="26">
        <v>4426</v>
      </c>
      <c r="G41" s="26">
        <v>0</v>
      </c>
      <c r="H41" s="26">
        <v>4426</v>
      </c>
      <c r="I41" s="26">
        <v>4426</v>
      </c>
      <c r="J41" s="26">
        <v>0</v>
      </c>
      <c r="K41" s="26">
        <v>4426</v>
      </c>
      <c r="L41" s="26">
        <v>4426</v>
      </c>
      <c r="M41" s="26">
        <v>0</v>
      </c>
      <c r="N41" s="26">
        <v>4426</v>
      </c>
      <c r="O41" s="26">
        <v>4426</v>
      </c>
      <c r="P41" s="26">
        <v>0</v>
      </c>
      <c r="Q41" s="26">
        <v>4426</v>
      </c>
    </row>
    <row r="42" spans="1:17" x14ac:dyDescent="0.2">
      <c r="A42">
        <v>2300</v>
      </c>
      <c r="B42" t="s">
        <v>255</v>
      </c>
      <c r="C42" s="26">
        <v>714654.53</v>
      </c>
      <c r="D42" s="26">
        <v>0</v>
      </c>
      <c r="E42" s="26">
        <v>714654.53</v>
      </c>
      <c r="F42" s="26">
        <v>714654.53</v>
      </c>
      <c r="G42" s="26">
        <v>0</v>
      </c>
      <c r="H42" s="26">
        <v>714654.53</v>
      </c>
      <c r="I42" s="26">
        <v>714654.53</v>
      </c>
      <c r="J42" s="26">
        <v>0</v>
      </c>
      <c r="K42" s="26">
        <v>714654.53</v>
      </c>
      <c r="L42" s="26">
        <v>714654.53</v>
      </c>
      <c r="M42" s="26">
        <v>0</v>
      </c>
      <c r="N42" s="26">
        <v>714654.53</v>
      </c>
      <c r="O42" s="26">
        <v>714654.53</v>
      </c>
      <c r="P42" s="26">
        <v>0</v>
      </c>
      <c r="Q42" s="26">
        <v>714654.53</v>
      </c>
    </row>
    <row r="43" spans="1:17" x14ac:dyDescent="0.2">
      <c r="A43">
        <v>2310</v>
      </c>
      <c r="B43" t="s">
        <v>31</v>
      </c>
      <c r="C43" s="26">
        <v>34823.3508</v>
      </c>
      <c r="D43" s="26">
        <v>0</v>
      </c>
      <c r="E43" s="26">
        <v>34823.3508</v>
      </c>
      <c r="F43" s="26">
        <v>34823.3508</v>
      </c>
      <c r="G43" s="26">
        <v>0</v>
      </c>
      <c r="H43" s="26">
        <v>34823.3508</v>
      </c>
      <c r="I43" s="26">
        <v>34823.3508</v>
      </c>
      <c r="J43" s="26">
        <v>0</v>
      </c>
      <c r="K43" s="26">
        <v>34823.3508</v>
      </c>
      <c r="L43" s="26">
        <v>34823.3508</v>
      </c>
      <c r="M43" s="26">
        <v>0</v>
      </c>
      <c r="N43" s="26">
        <v>34823.3508</v>
      </c>
      <c r="O43" s="26">
        <v>34823.3508</v>
      </c>
      <c r="P43" s="26">
        <v>0</v>
      </c>
      <c r="Q43" s="26">
        <v>34823.3508</v>
      </c>
    </row>
    <row r="44" spans="1:17" x14ac:dyDescent="0.2">
      <c r="A44">
        <v>2400</v>
      </c>
      <c r="B44" t="s">
        <v>256</v>
      </c>
      <c r="C44" s="27">
        <v>120719.73572180001</v>
      </c>
      <c r="D44" s="27">
        <v>0</v>
      </c>
      <c r="E44" s="27">
        <v>120719.73572180001</v>
      </c>
      <c r="F44" s="27">
        <v>199715.71765556754</v>
      </c>
      <c r="G44" s="27">
        <v>0</v>
      </c>
      <c r="H44" s="27">
        <v>199715.71765556754</v>
      </c>
      <c r="I44" s="27">
        <v>199715.71765556754</v>
      </c>
      <c r="J44" s="27">
        <v>0</v>
      </c>
      <c r="K44" s="27">
        <v>199715.71765556754</v>
      </c>
      <c r="L44" s="27">
        <v>199715.71765556754</v>
      </c>
      <c r="M44" s="27">
        <v>0</v>
      </c>
      <c r="N44" s="27">
        <v>199715.71765556754</v>
      </c>
      <c r="O44" s="27">
        <v>199715.71765556754</v>
      </c>
      <c r="P44" s="27">
        <v>0</v>
      </c>
      <c r="Q44" s="27">
        <v>199715.71765556754</v>
      </c>
    </row>
    <row r="45" spans="1:17" ht="15" x14ac:dyDescent="0.25">
      <c r="B45" s="119" t="s">
        <v>257</v>
      </c>
      <c r="C45" s="29">
        <v>874623.61652180005</v>
      </c>
      <c r="D45" s="29">
        <v>0</v>
      </c>
      <c r="E45" s="29">
        <v>874623.61652180005</v>
      </c>
      <c r="F45" s="29">
        <v>953619.59845556761</v>
      </c>
      <c r="G45" s="29">
        <v>0</v>
      </c>
      <c r="H45" s="29">
        <v>953619.59845556761</v>
      </c>
      <c r="I45" s="29">
        <v>953619.59845556761</v>
      </c>
      <c r="J45" s="29">
        <v>0</v>
      </c>
      <c r="K45" s="29">
        <v>953619.59845556761</v>
      </c>
      <c r="L45" s="29">
        <v>953619.59845556761</v>
      </c>
      <c r="M45" s="29">
        <v>0</v>
      </c>
      <c r="N45" s="29">
        <v>953619.59845556761</v>
      </c>
      <c r="O45" s="29">
        <v>953619.59845556761</v>
      </c>
      <c r="P45" s="29">
        <v>0</v>
      </c>
      <c r="Q45" s="29">
        <v>953619.59845556761</v>
      </c>
    </row>
    <row r="46" spans="1:17" ht="15.75" thickBot="1" x14ac:dyDescent="0.3">
      <c r="B46" s="119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5.75" thickBot="1" x14ac:dyDescent="0.3">
      <c r="B47" s="119" t="s">
        <v>211</v>
      </c>
      <c r="C47" s="31">
        <v>2105499.7656583567</v>
      </c>
      <c r="D47" s="31">
        <v>0</v>
      </c>
      <c r="E47" s="31">
        <v>2105499.7656583567</v>
      </c>
      <c r="F47" s="31">
        <v>2394242.0134504456</v>
      </c>
      <c r="G47" s="31">
        <v>0</v>
      </c>
      <c r="H47" s="31">
        <v>2394242.0134504456</v>
      </c>
      <c r="I47" s="31">
        <v>2394242.0134504456</v>
      </c>
      <c r="J47" s="31">
        <v>0</v>
      </c>
      <c r="K47" s="31">
        <v>2394242.0134504456</v>
      </c>
      <c r="L47" s="31">
        <v>2394242.0134504456</v>
      </c>
      <c r="M47" s="31">
        <v>0</v>
      </c>
      <c r="N47" s="31">
        <v>2394242.0134504456</v>
      </c>
      <c r="O47" s="31">
        <v>2394242.0134504456</v>
      </c>
      <c r="P47" s="31">
        <v>0</v>
      </c>
      <c r="Q47" s="31">
        <v>2394242.0134504456</v>
      </c>
    </row>
    <row r="48" spans="1:17" ht="15" x14ac:dyDescent="0.25">
      <c r="B48" s="11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5" x14ac:dyDescent="0.25">
      <c r="B49" s="119" t="s">
        <v>74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x14ac:dyDescent="0.2">
      <c r="A51">
        <v>2511</v>
      </c>
      <c r="B51" s="10" t="s">
        <v>32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</row>
    <row r="52" spans="1:17" x14ac:dyDescent="0.2">
      <c r="A52">
        <v>2550</v>
      </c>
      <c r="B52" s="10" t="s">
        <v>258</v>
      </c>
      <c r="C52" s="26">
        <v>117751.6903</v>
      </c>
      <c r="D52" s="26">
        <v>0</v>
      </c>
      <c r="E52" s="26">
        <v>117751.6903</v>
      </c>
      <c r="F52" s="26">
        <v>150751.69030000002</v>
      </c>
      <c r="G52" s="26">
        <v>0</v>
      </c>
      <c r="H52" s="26">
        <v>150751.69030000002</v>
      </c>
      <c r="I52" s="26">
        <v>150751.69030000002</v>
      </c>
      <c r="J52" s="26">
        <v>0</v>
      </c>
      <c r="K52" s="26">
        <v>150751.69030000002</v>
      </c>
      <c r="L52" s="26">
        <v>150751.69030000002</v>
      </c>
      <c r="M52" s="26">
        <v>0</v>
      </c>
      <c r="N52" s="26">
        <v>150751.69030000002</v>
      </c>
      <c r="O52" s="26">
        <v>150751.69030000002</v>
      </c>
      <c r="P52" s="26">
        <v>0</v>
      </c>
      <c r="Q52" s="26">
        <v>150751.69030000002</v>
      </c>
    </row>
    <row r="53" spans="1:17" x14ac:dyDescent="0.2">
      <c r="A53">
        <v>2560</v>
      </c>
      <c r="B53" s="10" t="s">
        <v>437</v>
      </c>
      <c r="C53" s="26">
        <v>10000</v>
      </c>
      <c r="D53" s="26">
        <v>0</v>
      </c>
      <c r="E53" s="26">
        <v>10000</v>
      </c>
      <c r="F53" s="26">
        <v>10000</v>
      </c>
      <c r="G53" s="26">
        <v>0</v>
      </c>
      <c r="H53" s="26">
        <v>10000</v>
      </c>
      <c r="I53" s="26">
        <v>10000</v>
      </c>
      <c r="J53" s="26">
        <v>0</v>
      </c>
      <c r="K53" s="26">
        <v>10000</v>
      </c>
      <c r="L53" s="26">
        <v>10000</v>
      </c>
      <c r="M53" s="26">
        <v>0</v>
      </c>
      <c r="N53" s="26">
        <v>10000</v>
      </c>
      <c r="O53" s="26">
        <v>10000</v>
      </c>
      <c r="P53" s="26">
        <v>0</v>
      </c>
      <c r="Q53" s="26">
        <v>10000</v>
      </c>
    </row>
    <row r="54" spans="1:17" x14ac:dyDescent="0.2">
      <c r="A54">
        <v>2561</v>
      </c>
      <c r="B54" s="10" t="s">
        <v>438</v>
      </c>
      <c r="C54" s="26">
        <v>12000</v>
      </c>
      <c r="D54" s="26">
        <v>0</v>
      </c>
      <c r="E54" s="26">
        <v>12000</v>
      </c>
      <c r="F54" s="26">
        <v>13200</v>
      </c>
      <c r="G54" s="26">
        <v>0</v>
      </c>
      <c r="H54" s="26">
        <v>13200</v>
      </c>
      <c r="I54" s="26">
        <v>13200</v>
      </c>
      <c r="J54" s="26">
        <v>0</v>
      </c>
      <c r="K54" s="26">
        <v>13200</v>
      </c>
      <c r="L54" s="26">
        <v>13200</v>
      </c>
      <c r="M54" s="26">
        <v>0</v>
      </c>
      <c r="N54" s="26">
        <v>13200</v>
      </c>
      <c r="O54" s="26">
        <v>13200</v>
      </c>
      <c r="P54" s="26">
        <v>0</v>
      </c>
      <c r="Q54" s="26">
        <v>13200</v>
      </c>
    </row>
    <row r="55" spans="1:17" x14ac:dyDescent="0.2">
      <c r="A55">
        <v>2562</v>
      </c>
      <c r="B55" s="10" t="s">
        <v>439</v>
      </c>
      <c r="C55" s="26">
        <v>110000</v>
      </c>
      <c r="D55" s="26">
        <v>0</v>
      </c>
      <c r="E55" s="26">
        <v>110000</v>
      </c>
      <c r="F55" s="26">
        <v>150000</v>
      </c>
      <c r="G55" s="26">
        <v>0</v>
      </c>
      <c r="H55" s="26">
        <v>150000</v>
      </c>
      <c r="I55" s="26">
        <v>150000</v>
      </c>
      <c r="J55" s="26">
        <v>0</v>
      </c>
      <c r="K55" s="26">
        <v>150000</v>
      </c>
      <c r="L55" s="26">
        <v>150000</v>
      </c>
      <c r="M55" s="26">
        <v>0</v>
      </c>
      <c r="N55" s="26">
        <v>150000</v>
      </c>
      <c r="O55" s="26">
        <v>150000</v>
      </c>
      <c r="P55" s="26">
        <v>0</v>
      </c>
      <c r="Q55" s="26">
        <v>150000</v>
      </c>
    </row>
    <row r="56" spans="1:17" x14ac:dyDescent="0.2">
      <c r="A56">
        <v>2563</v>
      </c>
      <c r="B56" s="10" t="s">
        <v>440</v>
      </c>
      <c r="C56" s="26">
        <v>50000</v>
      </c>
      <c r="D56" s="26">
        <v>0</v>
      </c>
      <c r="E56" s="26">
        <v>50000</v>
      </c>
      <c r="F56" s="26">
        <v>50000</v>
      </c>
      <c r="G56" s="26">
        <v>0</v>
      </c>
      <c r="H56" s="26">
        <v>50000</v>
      </c>
      <c r="I56" s="26">
        <v>50000</v>
      </c>
      <c r="J56" s="26">
        <v>0</v>
      </c>
      <c r="K56" s="26">
        <v>50000</v>
      </c>
      <c r="L56" s="26">
        <v>50000</v>
      </c>
      <c r="M56" s="26">
        <v>0</v>
      </c>
      <c r="N56" s="26">
        <v>50000</v>
      </c>
      <c r="O56" s="26">
        <v>50000</v>
      </c>
      <c r="P56" s="26">
        <v>0</v>
      </c>
      <c r="Q56" s="26">
        <v>50000</v>
      </c>
    </row>
    <row r="57" spans="1:17" x14ac:dyDescent="0.2">
      <c r="A57">
        <v>2580</v>
      </c>
      <c r="B57" s="10" t="s">
        <v>259</v>
      </c>
      <c r="C57" s="26">
        <v>24000</v>
      </c>
      <c r="D57" s="26">
        <v>0</v>
      </c>
      <c r="E57" s="26">
        <v>24000</v>
      </c>
      <c r="F57" s="26">
        <v>50000</v>
      </c>
      <c r="G57" s="26">
        <v>0</v>
      </c>
      <c r="H57" s="26">
        <v>50000</v>
      </c>
      <c r="I57" s="26">
        <v>50000</v>
      </c>
      <c r="J57" s="26">
        <v>0</v>
      </c>
      <c r="K57" s="26">
        <v>50000</v>
      </c>
      <c r="L57" s="26">
        <v>50000</v>
      </c>
      <c r="M57" s="26">
        <v>0</v>
      </c>
      <c r="N57" s="26">
        <v>50000</v>
      </c>
      <c r="O57" s="26">
        <v>50000</v>
      </c>
      <c r="P57" s="26">
        <v>0</v>
      </c>
      <c r="Q57" s="26">
        <v>50000</v>
      </c>
    </row>
    <row r="58" spans="1:17" x14ac:dyDescent="0.2">
      <c r="A58">
        <v>2600</v>
      </c>
      <c r="B58" s="10" t="s">
        <v>34</v>
      </c>
      <c r="C58" s="26">
        <v>269000</v>
      </c>
      <c r="D58" s="26">
        <v>0</v>
      </c>
      <c r="E58" s="26">
        <v>269000</v>
      </c>
      <c r="F58" s="26">
        <v>350260</v>
      </c>
      <c r="G58" s="26">
        <v>0</v>
      </c>
      <c r="H58" s="26">
        <v>350260</v>
      </c>
      <c r="I58" s="26">
        <v>350260</v>
      </c>
      <c r="J58" s="26">
        <v>0</v>
      </c>
      <c r="K58" s="26">
        <v>350260</v>
      </c>
      <c r="L58" s="26">
        <v>350260</v>
      </c>
      <c r="M58" s="26">
        <v>0</v>
      </c>
      <c r="N58" s="26">
        <v>350260</v>
      </c>
      <c r="O58" s="26">
        <v>350260</v>
      </c>
      <c r="P58" s="26">
        <v>0</v>
      </c>
      <c r="Q58" s="26">
        <v>350260</v>
      </c>
    </row>
    <row r="59" spans="1:17" x14ac:dyDescent="0.2">
      <c r="A59">
        <v>2610</v>
      </c>
      <c r="B59" s="10" t="s">
        <v>260</v>
      </c>
      <c r="C59" s="26">
        <v>170</v>
      </c>
      <c r="D59" s="26">
        <v>0</v>
      </c>
      <c r="E59" s="26">
        <v>170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</row>
    <row r="60" spans="1:17" x14ac:dyDescent="0.2">
      <c r="A60">
        <v>3006</v>
      </c>
      <c r="B60" s="10" t="s">
        <v>261</v>
      </c>
      <c r="C60" s="26">
        <v>9250</v>
      </c>
      <c r="D60" s="26">
        <v>0</v>
      </c>
      <c r="E60" s="26">
        <v>9250</v>
      </c>
      <c r="F60" s="26">
        <v>25000</v>
      </c>
      <c r="G60" s="26">
        <v>0</v>
      </c>
      <c r="H60" s="26">
        <v>25000</v>
      </c>
      <c r="I60" s="26">
        <v>25000</v>
      </c>
      <c r="J60" s="26">
        <v>0</v>
      </c>
      <c r="K60" s="26">
        <v>25000</v>
      </c>
      <c r="L60" s="26">
        <v>25000</v>
      </c>
      <c r="M60" s="26">
        <v>0</v>
      </c>
      <c r="N60" s="26">
        <v>25000</v>
      </c>
      <c r="O60" s="26">
        <v>25000</v>
      </c>
      <c r="P60" s="26">
        <v>0</v>
      </c>
      <c r="Q60" s="26">
        <v>25000</v>
      </c>
    </row>
    <row r="61" spans="1:17" x14ac:dyDescent="0.2">
      <c r="A61">
        <v>2900</v>
      </c>
      <c r="B61" s="10" t="s">
        <v>262</v>
      </c>
      <c r="C61" s="28">
        <v>40000</v>
      </c>
      <c r="D61" s="28">
        <v>0</v>
      </c>
      <c r="E61" s="28">
        <v>40000</v>
      </c>
      <c r="F61" s="28">
        <v>40000</v>
      </c>
      <c r="G61" s="28">
        <v>0</v>
      </c>
      <c r="H61" s="28">
        <v>40000</v>
      </c>
      <c r="I61" s="28">
        <v>40000</v>
      </c>
      <c r="J61" s="28">
        <v>0</v>
      </c>
      <c r="K61" s="28">
        <v>40000</v>
      </c>
      <c r="L61" s="28">
        <v>40000</v>
      </c>
      <c r="M61" s="28">
        <v>0</v>
      </c>
      <c r="N61" s="28">
        <v>40000</v>
      </c>
      <c r="O61" s="28">
        <v>40000</v>
      </c>
      <c r="P61" s="28">
        <v>0</v>
      </c>
      <c r="Q61" s="28">
        <v>40000</v>
      </c>
    </row>
    <row r="62" spans="1:17" ht="13.5" thickBot="1" x14ac:dyDescent="0.25">
      <c r="B62" s="1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5.75" thickBot="1" x14ac:dyDescent="0.3">
      <c r="B63" s="119" t="s">
        <v>195</v>
      </c>
      <c r="C63" s="32">
        <v>642171.69030000002</v>
      </c>
      <c r="D63" s="32">
        <v>0</v>
      </c>
      <c r="E63" s="32">
        <v>642171.69030000002</v>
      </c>
      <c r="F63" s="32">
        <v>839211.69030000002</v>
      </c>
      <c r="G63" s="32">
        <v>0</v>
      </c>
      <c r="H63" s="32">
        <v>839211.69030000002</v>
      </c>
      <c r="I63" s="32">
        <v>839211.69030000002</v>
      </c>
      <c r="J63" s="32">
        <v>0</v>
      </c>
      <c r="K63" s="32">
        <v>839211.69030000002</v>
      </c>
      <c r="L63" s="32">
        <v>839211.69030000002</v>
      </c>
      <c r="M63" s="32">
        <v>0</v>
      </c>
      <c r="N63" s="32">
        <v>839211.69030000002</v>
      </c>
      <c r="O63" s="32">
        <v>839211.69030000002</v>
      </c>
      <c r="P63" s="32">
        <v>0</v>
      </c>
      <c r="Q63" s="32">
        <v>839211.69030000002</v>
      </c>
    </row>
    <row r="64" spans="1:17" x14ac:dyDescent="0.2">
      <c r="B64" s="10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ht="15" x14ac:dyDescent="0.25">
      <c r="B65" s="120" t="s">
        <v>70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x14ac:dyDescent="0.2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x14ac:dyDescent="0.2">
      <c r="A67">
        <v>3000</v>
      </c>
      <c r="B67" t="s">
        <v>35</v>
      </c>
      <c r="C67" s="26">
        <v>25000</v>
      </c>
      <c r="D67" s="26">
        <v>0</v>
      </c>
      <c r="E67" s="26">
        <v>25000</v>
      </c>
      <c r="F67" s="26">
        <v>25000</v>
      </c>
      <c r="G67" s="26">
        <v>0</v>
      </c>
      <c r="H67" s="26">
        <v>25000</v>
      </c>
      <c r="I67" s="26">
        <v>25000</v>
      </c>
      <c r="J67" s="26">
        <v>0</v>
      </c>
      <c r="K67" s="26">
        <v>25000</v>
      </c>
      <c r="L67" s="26">
        <v>25000</v>
      </c>
      <c r="M67" s="26">
        <v>0</v>
      </c>
      <c r="N67" s="26">
        <v>25000</v>
      </c>
      <c r="O67" s="26">
        <v>25000</v>
      </c>
      <c r="P67" s="26">
        <v>0</v>
      </c>
      <c r="Q67" s="26">
        <v>25000</v>
      </c>
    </row>
    <row r="68" spans="1:17" x14ac:dyDescent="0.2">
      <c r="A68">
        <v>3005</v>
      </c>
      <c r="B68" t="s">
        <v>36</v>
      </c>
      <c r="C68" s="26">
        <v>500</v>
      </c>
      <c r="D68" s="26">
        <v>0</v>
      </c>
      <c r="E68" s="26">
        <v>500</v>
      </c>
      <c r="F68" s="26">
        <v>500</v>
      </c>
      <c r="G68" s="26">
        <v>0</v>
      </c>
      <c r="H68" s="26">
        <v>500</v>
      </c>
      <c r="I68" s="26">
        <v>500</v>
      </c>
      <c r="J68" s="26">
        <v>0</v>
      </c>
      <c r="K68" s="26">
        <v>500</v>
      </c>
      <c r="L68" s="26">
        <v>500</v>
      </c>
      <c r="M68" s="26">
        <v>0</v>
      </c>
      <c r="N68" s="26">
        <v>500</v>
      </c>
      <c r="O68" s="26">
        <v>500</v>
      </c>
      <c r="P68" s="26">
        <v>0</v>
      </c>
      <c r="Q68" s="26">
        <v>500</v>
      </c>
    </row>
    <row r="69" spans="1:17" x14ac:dyDescent="0.2">
      <c r="A69">
        <v>3231</v>
      </c>
      <c r="B69" t="s">
        <v>263</v>
      </c>
      <c r="C69" s="27">
        <v>189690</v>
      </c>
      <c r="D69" s="27">
        <v>0</v>
      </c>
      <c r="E69" s="27">
        <v>189690</v>
      </c>
      <c r="F69" s="27">
        <v>189690</v>
      </c>
      <c r="G69" s="27">
        <v>0</v>
      </c>
      <c r="H69" s="27">
        <v>189690</v>
      </c>
      <c r="I69" s="27">
        <v>189690</v>
      </c>
      <c r="J69" s="27">
        <v>0</v>
      </c>
      <c r="K69" s="27">
        <v>189690</v>
      </c>
      <c r="L69" s="27">
        <v>189690</v>
      </c>
      <c r="M69" s="27">
        <v>0</v>
      </c>
      <c r="N69" s="27">
        <v>189690</v>
      </c>
      <c r="O69" s="27">
        <v>189690</v>
      </c>
      <c r="P69" s="27">
        <v>0</v>
      </c>
      <c r="Q69" s="27">
        <v>189690</v>
      </c>
    </row>
    <row r="70" spans="1:17" ht="15" x14ac:dyDescent="0.25">
      <c r="B70" s="119" t="s">
        <v>159</v>
      </c>
      <c r="C70" s="29">
        <v>215190</v>
      </c>
      <c r="D70" s="29">
        <v>0</v>
      </c>
      <c r="E70" s="29">
        <v>215190</v>
      </c>
      <c r="F70" s="29">
        <v>215190</v>
      </c>
      <c r="G70" s="29">
        <v>0</v>
      </c>
      <c r="H70" s="29">
        <v>215190</v>
      </c>
      <c r="I70" s="29">
        <v>215190</v>
      </c>
      <c r="J70" s="29">
        <v>0</v>
      </c>
      <c r="K70" s="29">
        <v>215190</v>
      </c>
      <c r="L70" s="29">
        <v>215190</v>
      </c>
      <c r="M70" s="29">
        <v>0</v>
      </c>
      <c r="N70" s="29">
        <v>215190</v>
      </c>
      <c r="O70" s="29">
        <v>215190</v>
      </c>
      <c r="P70" s="29">
        <v>0</v>
      </c>
      <c r="Q70" s="29">
        <v>215190</v>
      </c>
    </row>
    <row r="71" spans="1:17" x14ac:dyDescent="0.2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">
      <c r="A72">
        <v>3600</v>
      </c>
      <c r="B72" t="s">
        <v>264</v>
      </c>
      <c r="C72" s="26">
        <v>1500</v>
      </c>
      <c r="D72" s="26">
        <v>0</v>
      </c>
      <c r="E72" s="26">
        <v>1500</v>
      </c>
      <c r="F72" s="26">
        <v>1500</v>
      </c>
      <c r="G72" s="26">
        <v>0</v>
      </c>
      <c r="H72" s="26">
        <v>1500</v>
      </c>
      <c r="I72" s="26">
        <v>1500</v>
      </c>
      <c r="J72" s="26">
        <v>0</v>
      </c>
      <c r="K72" s="26">
        <v>1500</v>
      </c>
      <c r="L72" s="26">
        <v>1500</v>
      </c>
      <c r="M72" s="26">
        <v>0</v>
      </c>
      <c r="N72" s="26">
        <v>1500</v>
      </c>
      <c r="O72" s="26">
        <v>1500</v>
      </c>
      <c r="P72" s="26">
        <v>0</v>
      </c>
      <c r="Q72" s="26">
        <v>1500</v>
      </c>
    </row>
    <row r="73" spans="1:17" x14ac:dyDescent="0.2">
      <c r="A73">
        <v>3601</v>
      </c>
      <c r="B73" t="s">
        <v>265</v>
      </c>
      <c r="C73" s="27">
        <v>16405</v>
      </c>
      <c r="D73" s="27">
        <v>0</v>
      </c>
      <c r="E73" s="27">
        <v>16405</v>
      </c>
      <c r="F73" s="27">
        <v>16405</v>
      </c>
      <c r="G73" s="27">
        <v>0</v>
      </c>
      <c r="H73" s="27">
        <v>16405</v>
      </c>
      <c r="I73" s="27">
        <v>16405</v>
      </c>
      <c r="J73" s="27">
        <v>0</v>
      </c>
      <c r="K73" s="27">
        <v>16405</v>
      </c>
      <c r="L73" s="27">
        <v>16405</v>
      </c>
      <c r="M73" s="27">
        <v>0</v>
      </c>
      <c r="N73" s="27">
        <v>16405</v>
      </c>
      <c r="O73" s="27">
        <v>16405</v>
      </c>
      <c r="P73" s="27">
        <v>0</v>
      </c>
      <c r="Q73" s="27">
        <v>16405</v>
      </c>
    </row>
    <row r="74" spans="1:17" ht="15" x14ac:dyDescent="0.25">
      <c r="B74" s="119" t="s">
        <v>218</v>
      </c>
      <c r="C74" s="29">
        <v>17905</v>
      </c>
      <c r="D74" s="29">
        <v>0</v>
      </c>
      <c r="E74" s="29">
        <v>17905</v>
      </c>
      <c r="F74" s="29">
        <v>17905</v>
      </c>
      <c r="G74" s="29">
        <v>0</v>
      </c>
      <c r="H74" s="29">
        <v>17905</v>
      </c>
      <c r="I74" s="29">
        <v>17905</v>
      </c>
      <c r="J74" s="29">
        <v>0</v>
      </c>
      <c r="K74" s="29">
        <v>17905</v>
      </c>
      <c r="L74" s="29">
        <v>17905</v>
      </c>
      <c r="M74" s="29">
        <v>0</v>
      </c>
      <c r="N74" s="29">
        <v>17905</v>
      </c>
      <c r="O74" s="29">
        <v>17905</v>
      </c>
      <c r="P74" s="29">
        <v>0</v>
      </c>
      <c r="Q74" s="29">
        <v>17905</v>
      </c>
    </row>
    <row r="75" spans="1:17" x14ac:dyDescent="0.2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">
      <c r="A76">
        <v>3117</v>
      </c>
      <c r="B76" t="s">
        <v>198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</row>
    <row r="77" spans="1:17" x14ac:dyDescent="0.2">
      <c r="A77">
        <v>3700</v>
      </c>
      <c r="B77" t="s">
        <v>7</v>
      </c>
      <c r="C77" s="27">
        <v>10000</v>
      </c>
      <c r="D77" s="27">
        <v>0</v>
      </c>
      <c r="E77" s="27">
        <v>10000</v>
      </c>
      <c r="F77" s="27">
        <v>10000</v>
      </c>
      <c r="G77" s="27">
        <v>0</v>
      </c>
      <c r="H77" s="27">
        <v>10000</v>
      </c>
      <c r="I77" s="27">
        <v>10000</v>
      </c>
      <c r="J77" s="27">
        <v>0</v>
      </c>
      <c r="K77" s="27">
        <v>10000</v>
      </c>
      <c r="L77" s="27">
        <v>10000</v>
      </c>
      <c r="M77" s="27">
        <v>0</v>
      </c>
      <c r="N77" s="27">
        <v>10000</v>
      </c>
      <c r="O77" s="27">
        <v>10000</v>
      </c>
      <c r="P77" s="27">
        <v>0</v>
      </c>
      <c r="Q77" s="27">
        <v>10000</v>
      </c>
    </row>
    <row r="78" spans="1:17" ht="15" x14ac:dyDescent="0.25">
      <c r="B78" s="119" t="s">
        <v>199</v>
      </c>
      <c r="C78" s="29">
        <v>10000</v>
      </c>
      <c r="D78" s="29">
        <v>0</v>
      </c>
      <c r="E78" s="29">
        <v>10000</v>
      </c>
      <c r="F78" s="29">
        <v>10000</v>
      </c>
      <c r="G78" s="29">
        <v>0</v>
      </c>
      <c r="H78" s="29">
        <v>10000</v>
      </c>
      <c r="I78" s="29">
        <v>10000</v>
      </c>
      <c r="J78" s="29">
        <v>0</v>
      </c>
      <c r="K78" s="29">
        <v>10000</v>
      </c>
      <c r="L78" s="29">
        <v>10000</v>
      </c>
      <c r="M78" s="29">
        <v>0</v>
      </c>
      <c r="N78" s="29">
        <v>10000</v>
      </c>
      <c r="O78" s="29">
        <v>10000</v>
      </c>
      <c r="P78" s="29">
        <v>0</v>
      </c>
      <c r="Q78" s="29">
        <v>10000</v>
      </c>
    </row>
    <row r="79" spans="1:17" x14ac:dyDescent="0.2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x14ac:dyDescent="0.2">
      <c r="A80">
        <v>3800</v>
      </c>
      <c r="B80" t="s">
        <v>64</v>
      </c>
      <c r="C80" s="26">
        <v>55652.174099999997</v>
      </c>
      <c r="D80" s="26">
        <v>0</v>
      </c>
      <c r="E80" s="26">
        <v>55652.174099999997</v>
      </c>
      <c r="F80" s="26">
        <v>135822.1741</v>
      </c>
      <c r="G80" s="26">
        <v>0</v>
      </c>
      <c r="H80" s="26">
        <v>135822.1741</v>
      </c>
      <c r="I80" s="26">
        <v>55822.174099999997</v>
      </c>
      <c r="J80" s="26">
        <v>0</v>
      </c>
      <c r="K80" s="26">
        <v>55822.174099999997</v>
      </c>
      <c r="L80" s="26">
        <v>55822.174099999997</v>
      </c>
      <c r="M80" s="26">
        <v>0</v>
      </c>
      <c r="N80" s="26">
        <v>55822.174099999997</v>
      </c>
      <c r="O80" s="26">
        <v>55822.174099999997</v>
      </c>
      <c r="P80" s="26">
        <v>0</v>
      </c>
      <c r="Q80" s="26">
        <v>55822.174099999997</v>
      </c>
    </row>
    <row r="81" spans="1:17" x14ac:dyDescent="0.2">
      <c r="A81">
        <v>3850</v>
      </c>
      <c r="B81" t="s">
        <v>266</v>
      </c>
      <c r="C81" s="27">
        <v>0</v>
      </c>
      <c r="D81" s="27">
        <v>0</v>
      </c>
      <c r="E81" s="27">
        <v>0</v>
      </c>
      <c r="F81" s="27">
        <v>10000</v>
      </c>
      <c r="G81" s="27">
        <v>0</v>
      </c>
      <c r="H81" s="27">
        <v>10000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</row>
    <row r="82" spans="1:17" ht="15" x14ac:dyDescent="0.25">
      <c r="B82" s="119" t="s">
        <v>10</v>
      </c>
      <c r="C82" s="29">
        <v>55652.174099999997</v>
      </c>
      <c r="D82" s="29">
        <v>0</v>
      </c>
      <c r="E82" s="29">
        <v>55652.174099999997</v>
      </c>
      <c r="F82" s="29">
        <v>145822.1741</v>
      </c>
      <c r="G82" s="29">
        <v>0</v>
      </c>
      <c r="H82" s="29">
        <v>145822.1741</v>
      </c>
      <c r="I82" s="29">
        <v>55822.174099999997</v>
      </c>
      <c r="J82" s="29">
        <v>0</v>
      </c>
      <c r="K82" s="29">
        <v>55822.174099999997</v>
      </c>
      <c r="L82" s="29">
        <v>55822.174099999997</v>
      </c>
      <c r="M82" s="29">
        <v>0</v>
      </c>
      <c r="N82" s="29">
        <v>55822.174099999997</v>
      </c>
      <c r="O82" s="29">
        <v>55822.174099999997</v>
      </c>
      <c r="P82" s="29">
        <v>0</v>
      </c>
      <c r="Q82" s="29">
        <v>55822.174099999997</v>
      </c>
    </row>
    <row r="83" spans="1:17" x14ac:dyDescent="0.2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">
      <c r="A84">
        <v>4000</v>
      </c>
      <c r="B84" t="s">
        <v>441</v>
      </c>
      <c r="C84" s="26">
        <v>4590</v>
      </c>
      <c r="D84" s="26">
        <v>0</v>
      </c>
      <c r="E84" s="26">
        <v>4590</v>
      </c>
      <c r="F84" s="26">
        <v>724</v>
      </c>
      <c r="G84" s="26">
        <v>0</v>
      </c>
      <c r="H84" s="26">
        <v>724</v>
      </c>
      <c r="I84" s="26">
        <v>724</v>
      </c>
      <c r="J84" s="26">
        <v>0</v>
      </c>
      <c r="K84" s="26">
        <v>724</v>
      </c>
      <c r="L84" s="26">
        <v>724</v>
      </c>
      <c r="M84" s="26">
        <v>0</v>
      </c>
      <c r="N84" s="26">
        <v>724</v>
      </c>
      <c r="O84" s="26">
        <v>724</v>
      </c>
      <c r="P84" s="26">
        <v>0</v>
      </c>
      <c r="Q84" s="26">
        <v>724</v>
      </c>
    </row>
    <row r="85" spans="1:17" x14ac:dyDescent="0.2">
      <c r="A85">
        <v>4027</v>
      </c>
      <c r="B85" t="s">
        <v>46</v>
      </c>
      <c r="C85" s="26">
        <v>3585</v>
      </c>
      <c r="D85" s="26">
        <v>0</v>
      </c>
      <c r="E85" s="26">
        <v>3585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</row>
    <row r="86" spans="1:17" x14ac:dyDescent="0.2">
      <c r="A86">
        <v>4059</v>
      </c>
      <c r="B86" t="s">
        <v>11</v>
      </c>
      <c r="C86" s="26">
        <v>10000</v>
      </c>
      <c r="D86" s="26">
        <v>0</v>
      </c>
      <c r="E86" s="26">
        <v>10000</v>
      </c>
      <c r="F86" s="26">
        <v>10000</v>
      </c>
      <c r="G86" s="26">
        <v>0</v>
      </c>
      <c r="H86" s="26">
        <v>10000</v>
      </c>
      <c r="I86" s="26">
        <v>10000</v>
      </c>
      <c r="J86" s="26">
        <v>0</v>
      </c>
      <c r="K86" s="26">
        <v>10000</v>
      </c>
      <c r="L86" s="26">
        <v>10000</v>
      </c>
      <c r="M86" s="26">
        <v>0</v>
      </c>
      <c r="N86" s="26">
        <v>10000</v>
      </c>
      <c r="O86" s="26">
        <v>10000</v>
      </c>
      <c r="P86" s="26">
        <v>0</v>
      </c>
      <c r="Q86" s="26">
        <v>10000</v>
      </c>
    </row>
    <row r="87" spans="1:17" ht="15" x14ac:dyDescent="0.25">
      <c r="B87" s="119" t="s">
        <v>61</v>
      </c>
      <c r="C87" s="29">
        <v>18175</v>
      </c>
      <c r="D87" s="29">
        <v>0</v>
      </c>
      <c r="E87" s="29">
        <v>18175</v>
      </c>
      <c r="F87" s="29">
        <v>10724</v>
      </c>
      <c r="G87" s="29">
        <v>0</v>
      </c>
      <c r="H87" s="29">
        <v>10724</v>
      </c>
      <c r="I87" s="29">
        <v>10724</v>
      </c>
      <c r="J87" s="29">
        <v>0</v>
      </c>
      <c r="K87" s="29">
        <v>10724</v>
      </c>
      <c r="L87" s="29">
        <v>10724</v>
      </c>
      <c r="M87" s="29">
        <v>0</v>
      </c>
      <c r="N87" s="29">
        <v>10724</v>
      </c>
      <c r="O87" s="29">
        <v>10724</v>
      </c>
      <c r="P87" s="29">
        <v>0</v>
      </c>
      <c r="Q87" s="29">
        <v>10724</v>
      </c>
    </row>
    <row r="88" spans="1:17" x14ac:dyDescent="0.2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">
      <c r="A89">
        <v>4200</v>
      </c>
      <c r="B89" t="s">
        <v>51</v>
      </c>
      <c r="C89" s="26">
        <v>68965</v>
      </c>
      <c r="D89" s="26">
        <v>0</v>
      </c>
      <c r="E89" s="26">
        <v>68965</v>
      </c>
      <c r="F89" s="26">
        <v>72410</v>
      </c>
      <c r="G89" s="26">
        <v>0</v>
      </c>
      <c r="H89" s="26">
        <v>72410</v>
      </c>
      <c r="I89" s="26">
        <v>72410</v>
      </c>
      <c r="J89" s="26">
        <v>0</v>
      </c>
      <c r="K89" s="26">
        <v>72410</v>
      </c>
      <c r="L89" s="26">
        <v>72410</v>
      </c>
      <c r="M89" s="26">
        <v>0</v>
      </c>
      <c r="N89" s="26">
        <v>72410</v>
      </c>
      <c r="O89" s="26">
        <v>72410</v>
      </c>
      <c r="P89" s="26">
        <v>0</v>
      </c>
      <c r="Q89" s="26">
        <v>72410</v>
      </c>
    </row>
    <row r="90" spans="1:17" x14ac:dyDescent="0.2">
      <c r="A90">
        <v>4370</v>
      </c>
      <c r="B90" t="s">
        <v>269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</row>
    <row r="91" spans="1:17" ht="15" x14ac:dyDescent="0.25">
      <c r="B91" s="119" t="s">
        <v>62</v>
      </c>
      <c r="C91" s="29">
        <v>68965</v>
      </c>
      <c r="D91" s="29">
        <v>0</v>
      </c>
      <c r="E91" s="29">
        <v>68965</v>
      </c>
      <c r="F91" s="29">
        <v>72410</v>
      </c>
      <c r="G91" s="29">
        <v>0</v>
      </c>
      <c r="H91" s="29">
        <v>72410</v>
      </c>
      <c r="I91" s="29">
        <v>72410</v>
      </c>
      <c r="J91" s="29">
        <v>0</v>
      </c>
      <c r="K91" s="29">
        <v>72410</v>
      </c>
      <c r="L91" s="29">
        <v>72410</v>
      </c>
      <c r="M91" s="29">
        <v>0</v>
      </c>
      <c r="N91" s="29">
        <v>72410</v>
      </c>
      <c r="O91" s="29">
        <v>72410</v>
      </c>
      <c r="P91" s="29">
        <v>0</v>
      </c>
      <c r="Q91" s="29">
        <v>72410</v>
      </c>
    </row>
    <row r="92" spans="1:17" ht="13.5" thickBot="1" x14ac:dyDescent="0.25"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5.75" thickBot="1" x14ac:dyDescent="0.3">
      <c r="B93" s="120" t="s">
        <v>165</v>
      </c>
      <c r="C93" s="32">
        <v>385887.1741</v>
      </c>
      <c r="D93" s="32">
        <v>0</v>
      </c>
      <c r="E93" s="32">
        <v>385887.1741</v>
      </c>
      <c r="F93" s="32">
        <v>472051.1741</v>
      </c>
      <c r="G93" s="32">
        <v>0</v>
      </c>
      <c r="H93" s="32">
        <v>472051.1741</v>
      </c>
      <c r="I93" s="32">
        <v>382051.1741</v>
      </c>
      <c r="J93" s="32">
        <v>0</v>
      </c>
      <c r="K93" s="32">
        <v>382051.1741</v>
      </c>
      <c r="L93" s="32">
        <v>382051.1741</v>
      </c>
      <c r="M93" s="32">
        <v>0</v>
      </c>
      <c r="N93" s="32">
        <v>382051.1741</v>
      </c>
      <c r="O93" s="32">
        <v>382051.1741</v>
      </c>
      <c r="P93" s="32">
        <v>0</v>
      </c>
      <c r="Q93" s="32">
        <v>382051.1741</v>
      </c>
    </row>
    <row r="94" spans="1:17" x14ac:dyDescent="0.2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ht="15" x14ac:dyDescent="0.25">
      <c r="B95" s="119" t="s">
        <v>18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">
      <c r="A97">
        <v>2512</v>
      </c>
      <c r="B97" s="10" t="s">
        <v>270</v>
      </c>
      <c r="C97" s="26">
        <v>750</v>
      </c>
      <c r="D97" s="26">
        <v>0</v>
      </c>
      <c r="E97" s="26">
        <v>750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</row>
    <row r="98" spans="1:17" x14ac:dyDescent="0.2">
      <c r="A98">
        <v>2700</v>
      </c>
      <c r="B98" s="10" t="s">
        <v>52</v>
      </c>
      <c r="C98" s="26">
        <v>33220</v>
      </c>
      <c r="D98" s="26">
        <v>2580</v>
      </c>
      <c r="E98" s="26">
        <v>35800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</row>
    <row r="99" spans="1:17" ht="15.75" thickBot="1" x14ac:dyDescent="0.3">
      <c r="B99" s="119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ht="15.75" thickBot="1" x14ac:dyDescent="0.3">
      <c r="B100" s="119" t="s">
        <v>271</v>
      </c>
      <c r="C100" s="32">
        <v>33970</v>
      </c>
      <c r="D100" s="32">
        <v>2580</v>
      </c>
      <c r="E100" s="32">
        <v>36550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</row>
    <row r="101" spans="1:17" x14ac:dyDescent="0.2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ht="15" x14ac:dyDescent="0.25">
      <c r="B102" s="119" t="s">
        <v>14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x14ac:dyDescent="0.2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x14ac:dyDescent="0.2">
      <c r="A104">
        <v>4769</v>
      </c>
      <c r="B104" t="s">
        <v>14</v>
      </c>
      <c r="C104" s="26">
        <v>1552751.8704499998</v>
      </c>
      <c r="D104" s="26">
        <v>0</v>
      </c>
      <c r="E104" s="26">
        <v>1552751.8704499998</v>
      </c>
      <c r="F104" s="26">
        <v>1709449.0030315123</v>
      </c>
      <c r="G104" s="26">
        <v>0</v>
      </c>
      <c r="H104" s="26">
        <v>1709449.0030315123</v>
      </c>
      <c r="I104" s="26">
        <v>1709449.0030315123</v>
      </c>
      <c r="J104" s="26">
        <v>0</v>
      </c>
      <c r="K104" s="26">
        <v>1709449.0030315123</v>
      </c>
      <c r="L104" s="26">
        <v>1709449.0030315123</v>
      </c>
      <c r="M104" s="26">
        <v>0</v>
      </c>
      <c r="N104" s="26">
        <v>1709449.0030315123</v>
      </c>
      <c r="O104" s="26">
        <v>1408482.9907538381</v>
      </c>
      <c r="P104" s="26">
        <v>0</v>
      </c>
      <c r="Q104" s="26">
        <v>1408482.9907538381</v>
      </c>
    </row>
    <row r="105" spans="1:17" ht="13.5" thickBot="1" x14ac:dyDescent="0.25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ht="15.75" thickBot="1" x14ac:dyDescent="0.3">
      <c r="B106" s="119" t="s">
        <v>272</v>
      </c>
      <c r="C106" s="32">
        <v>1552751.8704499998</v>
      </c>
      <c r="D106" s="32">
        <v>0</v>
      </c>
      <c r="E106" s="32">
        <v>1552751.8704499998</v>
      </c>
      <c r="F106" s="32">
        <v>1709449.0030315123</v>
      </c>
      <c r="G106" s="32">
        <v>0</v>
      </c>
      <c r="H106" s="32">
        <v>1709449.0030315123</v>
      </c>
      <c r="I106" s="32">
        <v>1709449.0030315123</v>
      </c>
      <c r="J106" s="32">
        <v>0</v>
      </c>
      <c r="K106" s="32">
        <v>1709449.0030315123</v>
      </c>
      <c r="L106" s="32">
        <v>1709449.0030315123</v>
      </c>
      <c r="M106" s="32">
        <v>0</v>
      </c>
      <c r="N106" s="32">
        <v>1709449.0030315123</v>
      </c>
      <c r="O106" s="32">
        <v>1408482.9907538381</v>
      </c>
      <c r="P106" s="32">
        <v>0</v>
      </c>
      <c r="Q106" s="32">
        <v>1408482.9907538381</v>
      </c>
    </row>
    <row r="107" spans="1:17" x14ac:dyDescent="0.2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ht="13.5" thickBot="1" x14ac:dyDescent="0.25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ht="15.75" thickBot="1" x14ac:dyDescent="0.3">
      <c r="B109" s="119" t="s">
        <v>333</v>
      </c>
      <c r="C109" s="32">
        <v>4720280.5005083568</v>
      </c>
      <c r="D109" s="32">
        <v>2580</v>
      </c>
      <c r="E109" s="32">
        <v>4722860.5005083568</v>
      </c>
      <c r="F109" s="32">
        <v>5414953.8808819577</v>
      </c>
      <c r="G109" s="32">
        <v>0</v>
      </c>
      <c r="H109" s="32">
        <v>5414953.8808819577</v>
      </c>
      <c r="I109" s="32">
        <v>5324953.8808819577</v>
      </c>
      <c r="J109" s="32">
        <v>0</v>
      </c>
      <c r="K109" s="32">
        <v>5324953.8808819577</v>
      </c>
      <c r="L109" s="32">
        <v>5324953.8808819577</v>
      </c>
      <c r="M109" s="32">
        <v>0</v>
      </c>
      <c r="N109" s="32">
        <v>5324953.8808819577</v>
      </c>
      <c r="O109" s="32">
        <v>5023987.8686042838</v>
      </c>
      <c r="P109" s="32">
        <v>0</v>
      </c>
      <c r="Q109" s="32">
        <v>5023987.8686042838</v>
      </c>
    </row>
  </sheetData>
  <mergeCells count="15">
    <mergeCell ref="C5:E5"/>
    <mergeCell ref="F5:H5"/>
    <mergeCell ref="I5:K5"/>
    <mergeCell ref="L5:N5"/>
    <mergeCell ref="O5:Q5"/>
    <mergeCell ref="C6:E6"/>
    <mergeCell ref="F6:H6"/>
    <mergeCell ref="I6:K6"/>
    <mergeCell ref="L6:N6"/>
    <mergeCell ref="O6:Q6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tabColor theme="5" tint="0.59999389629810485"/>
  </sheetPr>
  <dimension ref="A1:D24"/>
  <sheetViews>
    <sheetView workbookViewId="0">
      <selection activeCell="D6" sqref="D6"/>
    </sheetView>
  </sheetViews>
  <sheetFormatPr defaultRowHeight="12.75" x14ac:dyDescent="0.2"/>
  <cols>
    <col min="1" max="1" width="63" bestFit="1" customWidth="1"/>
    <col min="2" max="2" width="21.5703125" customWidth="1"/>
    <col min="3" max="4" width="14.85546875" customWidth="1"/>
  </cols>
  <sheetData>
    <row r="1" spans="1:4" s="16" customFormat="1" x14ac:dyDescent="0.2"/>
    <row r="2" spans="1:4" s="16" customFormat="1" ht="18" x14ac:dyDescent="0.25">
      <c r="A2" s="36" t="s">
        <v>760</v>
      </c>
    </row>
    <row r="3" spans="1:4" s="16" customFormat="1" x14ac:dyDescent="0.2"/>
    <row r="4" spans="1:4" ht="15" x14ac:dyDescent="0.25">
      <c r="A4" s="142" t="s">
        <v>460</v>
      </c>
      <c r="B4" s="300" t="s">
        <v>585</v>
      </c>
      <c r="C4" s="302" t="s">
        <v>586</v>
      </c>
      <c r="D4" s="302" t="s">
        <v>762</v>
      </c>
    </row>
    <row r="5" spans="1:4" ht="15" x14ac:dyDescent="0.25">
      <c r="A5" s="143" t="s">
        <v>587</v>
      </c>
      <c r="B5" s="301"/>
      <c r="C5" s="303"/>
      <c r="D5" s="303"/>
    </row>
    <row r="6" spans="1:4" ht="15" x14ac:dyDescent="0.25">
      <c r="A6" s="144" t="s">
        <v>588</v>
      </c>
      <c r="B6" s="144"/>
      <c r="C6" s="145"/>
      <c r="D6" s="162" t="s">
        <v>1</v>
      </c>
    </row>
    <row r="7" spans="1:4" ht="15" x14ac:dyDescent="0.25">
      <c r="A7" s="148" t="s">
        <v>589</v>
      </c>
      <c r="B7" s="149" t="s">
        <v>590</v>
      </c>
      <c r="C7" s="150">
        <v>1</v>
      </c>
      <c r="D7" s="151">
        <v>55486.785240000005</v>
      </c>
    </row>
    <row r="8" spans="1:4" ht="15" x14ac:dyDescent="0.25">
      <c r="A8" s="148" t="s">
        <v>469</v>
      </c>
      <c r="B8" s="149" t="s">
        <v>591</v>
      </c>
      <c r="C8" s="150">
        <v>1</v>
      </c>
      <c r="D8" s="151">
        <v>43889.309657999998</v>
      </c>
    </row>
    <row r="9" spans="1:4" ht="15" x14ac:dyDescent="0.25">
      <c r="A9" s="148" t="s">
        <v>471</v>
      </c>
      <c r="B9" s="149" t="s">
        <v>592</v>
      </c>
      <c r="C9" s="150">
        <v>2</v>
      </c>
      <c r="D9" s="151">
        <v>60533.928611999996</v>
      </c>
    </row>
    <row r="10" spans="1:4" ht="15" x14ac:dyDescent="0.25">
      <c r="A10" s="144" t="s">
        <v>593</v>
      </c>
      <c r="B10" s="153"/>
      <c r="C10" s="154"/>
      <c r="D10" s="163"/>
    </row>
    <row r="11" spans="1:4" ht="15" x14ac:dyDescent="0.25">
      <c r="A11" s="148" t="s">
        <v>472</v>
      </c>
      <c r="B11" s="149" t="s">
        <v>594</v>
      </c>
      <c r="C11" s="150">
        <v>1</v>
      </c>
      <c r="D11" s="151">
        <v>51466.943106000006</v>
      </c>
    </row>
    <row r="12" spans="1:4" ht="15" x14ac:dyDescent="0.25">
      <c r="A12" s="148" t="s">
        <v>475</v>
      </c>
      <c r="B12" s="149" t="s">
        <v>595</v>
      </c>
      <c r="C12" s="150">
        <v>4</v>
      </c>
      <c r="D12" s="151">
        <v>161021.663424</v>
      </c>
    </row>
    <row r="13" spans="1:4" ht="15" x14ac:dyDescent="0.25">
      <c r="A13" s="148" t="s">
        <v>476</v>
      </c>
      <c r="B13" s="149" t="s">
        <v>596</v>
      </c>
      <c r="C13" s="150">
        <v>1</v>
      </c>
      <c r="D13" s="151">
        <v>33922.601675999998</v>
      </c>
    </row>
    <row r="14" spans="1:4" ht="15" x14ac:dyDescent="0.25">
      <c r="A14" s="148" t="s">
        <v>597</v>
      </c>
      <c r="B14" s="149" t="s">
        <v>598</v>
      </c>
      <c r="C14" s="150">
        <v>1</v>
      </c>
      <c r="D14" s="151">
        <v>28595.427516000003</v>
      </c>
    </row>
    <row r="15" spans="1:4" ht="15" x14ac:dyDescent="0.25">
      <c r="A15" s="149" t="s">
        <v>599</v>
      </c>
      <c r="B15" s="149" t="s">
        <v>600</v>
      </c>
      <c r="C15" s="150">
        <v>1</v>
      </c>
      <c r="D15" s="151">
        <v>27020.377808999998</v>
      </c>
    </row>
    <row r="16" spans="1:4" ht="15" x14ac:dyDescent="0.25">
      <c r="A16" s="153" t="s">
        <v>95</v>
      </c>
      <c r="B16" s="155"/>
      <c r="C16" s="156"/>
      <c r="D16" s="151"/>
    </row>
    <row r="17" spans="1:4" ht="15" x14ac:dyDescent="0.25">
      <c r="A17" s="149" t="s">
        <v>474</v>
      </c>
      <c r="B17" s="149" t="s">
        <v>600</v>
      </c>
      <c r="C17" s="150">
        <v>3</v>
      </c>
      <c r="D17" s="151">
        <v>81061.133426999993</v>
      </c>
    </row>
    <row r="18" spans="1:4" ht="15" x14ac:dyDescent="0.25">
      <c r="A18" s="148" t="s">
        <v>601</v>
      </c>
      <c r="B18" s="149" t="s">
        <v>602</v>
      </c>
      <c r="C18" s="150">
        <v>1</v>
      </c>
      <c r="D18" s="151">
        <v>33922.601675999998</v>
      </c>
    </row>
    <row r="19" spans="1:4" ht="15" x14ac:dyDescent="0.25">
      <c r="A19" s="148" t="s">
        <v>603</v>
      </c>
      <c r="B19" s="149" t="s">
        <v>604</v>
      </c>
      <c r="C19" s="150">
        <v>1</v>
      </c>
      <c r="D19" s="151">
        <v>32040.424071000005</v>
      </c>
    </row>
    <row r="20" spans="1:4" ht="15" x14ac:dyDescent="0.25">
      <c r="A20" s="153" t="s">
        <v>605</v>
      </c>
      <c r="B20" s="155"/>
      <c r="C20" s="156"/>
      <c r="D20" s="151"/>
    </row>
    <row r="21" spans="1:4" ht="15" x14ac:dyDescent="0.25">
      <c r="A21" s="148" t="s">
        <v>605</v>
      </c>
      <c r="B21" s="149"/>
      <c r="C21" s="150">
        <v>1</v>
      </c>
      <c r="D21" s="151">
        <v>95921.667882000009</v>
      </c>
    </row>
    <row r="22" spans="1:4" ht="15" x14ac:dyDescent="0.25">
      <c r="A22" s="144"/>
      <c r="B22" s="155"/>
      <c r="C22" s="156"/>
      <c r="D22" s="151"/>
    </row>
    <row r="23" spans="1:4" ht="15" x14ac:dyDescent="0.25">
      <c r="A23" s="157"/>
      <c r="B23" s="149"/>
      <c r="C23" s="152"/>
      <c r="D23" s="151">
        <v>0</v>
      </c>
    </row>
    <row r="24" spans="1:4" ht="15" x14ac:dyDescent="0.25">
      <c r="A24" s="144"/>
      <c r="B24" s="147"/>
      <c r="C24" s="158">
        <v>18</v>
      </c>
      <c r="D24" s="159">
        <f>SUM(D7:D23)</f>
        <v>704882.86409699998</v>
      </c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 xmlns="8c378922-dd99-4638-89e9-b4bdaa422257">Finance</Team>
    <Task xmlns="8c378922-dd99-4638-89e9-b4bdaa422257" xsi:nil="true"/>
    <Year xmlns="8c378922-dd99-4638-89e9-b4bdaa422257">2023/2024</Year>
    <Departmernt xmlns="8c378922-dd99-4638-89e9-b4bdaa422257">Authority</Departmernt>
    <Retention_x0020_End_x0020_Date xmlns="192ca7a6-3d4b-47cb-b28c-87149ab65281">2030-03-31T00:00:00+00:00</Retention_x0020_End_x0020_Date>
    <TM_x0020_Reports xmlns="8c378922-dd99-4638-89e9-b4bdaa422257" xsi:nil="true"/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haredContentType xmlns="Microsoft.SharePoint.Taxonomy.ContentTypeSync" SourceId="f94304df-64f8-48d7-8ac4-3ea19aeda2ec" ContentTypeId="0x010100B2A41FFA6EA5CE4082936B30926AECF0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B2A41FFA6EA5CE4082936B30926AECF0009CEE1FA90F7C3940A54CA058A7937CF2" ma:contentTypeVersion="30" ma:contentTypeDescription="" ma:contentTypeScope="" ma:versionID="889fe71e7167feb3f525df5a4e22e79a">
  <xsd:schema xmlns:xsd="http://www.w3.org/2001/XMLSchema" xmlns:xs="http://www.w3.org/2001/XMLSchema" xmlns:p="http://schemas.microsoft.com/office/2006/metadata/properties" xmlns:ns2="192ca7a6-3d4b-47cb-b28c-87149ab65281" xmlns:ns3="8c378922-dd99-4638-89e9-b4bdaa422257" targetNamespace="http://schemas.microsoft.com/office/2006/metadata/properties" ma:root="true" ma:fieldsID="82b2420725e8108194b9013c55f5d887" ns2:_="" ns3:_="">
    <xsd:import namespace="192ca7a6-3d4b-47cb-b28c-87149ab65281"/>
    <xsd:import namespace="8c378922-dd99-4638-89e9-b4bdaa422257"/>
    <xsd:element name="properties">
      <xsd:complexType>
        <xsd:sequence>
          <xsd:element name="documentManagement">
            <xsd:complexType>
              <xsd:all>
                <xsd:element ref="ns2:Retention_x0020_End_x0020_Date"/>
                <xsd:element ref="ns3:Team" minOccurs="0"/>
                <xsd:element ref="ns3:TM_x0020_Reports" minOccurs="0"/>
                <xsd:element ref="ns3:Year" minOccurs="0"/>
                <xsd:element ref="ns3:Task" minOccurs="0"/>
                <xsd:element ref="ns3:Departmern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ca7a6-3d4b-47cb-b28c-87149ab65281" elementFormDefault="qualified">
    <xsd:import namespace="http://schemas.microsoft.com/office/2006/documentManagement/types"/>
    <xsd:import namespace="http://schemas.microsoft.com/office/infopath/2007/PartnerControls"/>
    <xsd:element name="Retention_x0020_End_x0020_Date" ma:index="8" ma:displayName="Retention End Date" ma:format="DateOnly" ma:internalName="Retention_x0020_End_x0020_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78922-dd99-4638-89e9-b4bdaa422257" elementFormDefault="qualified">
    <xsd:import namespace="http://schemas.microsoft.com/office/2006/documentManagement/types"/>
    <xsd:import namespace="http://schemas.microsoft.com/office/infopath/2007/PartnerControls"/>
    <xsd:element name="Team" ma:index="9" nillable="true" ma:displayName="Team" ma:format="Dropdown" ma:internalName="Team" ma:readOnly="false">
      <xsd:simpleType>
        <xsd:restriction base="dms:Choice">
          <xsd:enumeration value="CAO"/>
          <xsd:enumeration value="Comms and Media"/>
          <xsd:enumeration value="ESMCP"/>
          <xsd:enumeration value="Estates"/>
          <xsd:enumeration value="Finance"/>
          <xsd:enumeration value="HR"/>
          <xsd:enumeration value="ITSS"/>
          <xsd:enumeration value="Logistics"/>
          <xsd:enumeration value="Operational Assurance H &amp; S"/>
          <xsd:enumeration value="Payroll"/>
          <xsd:enumeration value="Pensions"/>
          <xsd:enumeration value="Personnel"/>
          <xsd:enumeration value="Prevention and Protection"/>
          <xsd:enumeration value="Response and Resilience"/>
          <xsd:enumeration value="Staff Risk - Development"/>
          <xsd:enumeration value="Staff Risk - Occupational Health"/>
          <xsd:enumeration value="Transport"/>
          <xsd:enumeration value="Workforce Development"/>
        </xsd:restriction>
      </xsd:simpleType>
    </xsd:element>
    <xsd:element name="TM_x0020_Reports" ma:index="10" nillable="true" ma:displayName="TM Reports" ma:internalName="TM_x0020_Reports" ma:readOnly="false">
      <xsd:simpleType>
        <xsd:restriction base="dms:Text">
          <xsd:maxLength value="255"/>
        </xsd:restriction>
      </xsd:simpleType>
    </xsd:element>
    <xsd:element name="Year" ma:index="11" nillable="true" ma:displayName="Year" ma:format="Dropdown" ma:internalName="Year" ma:readOnly="false">
      <xsd:simpleType>
        <xsd:restriction base="dms:Choice">
          <xsd:enumeration value="2015/2016"/>
          <xsd:enumeration value="2016/2017"/>
          <xsd:enumeration value="2017/2018"/>
          <xsd:enumeration value="2018/2019"/>
          <xsd:enumeration value="2019/2020"/>
          <xsd:enumeration value="2020/2021"/>
          <xsd:enumeration value="2021/2022"/>
          <xsd:enumeration value="2022/2023"/>
          <xsd:enumeration value="2023/2024"/>
          <xsd:enumeration value="2024/2025"/>
          <xsd:enumeration value="2025/2026"/>
        </xsd:restriction>
      </xsd:simpleType>
    </xsd:element>
    <xsd:element name="Task" ma:index="12" nillable="true" ma:displayName="Task" ma:description="NNDR1&#10;Tax Base&#10;" ma:internalName="Task" ma:readOnly="false">
      <xsd:simpleType>
        <xsd:restriction base="dms:Text">
          <xsd:maxLength value="255"/>
        </xsd:restriction>
      </xsd:simpleType>
    </xsd:element>
    <xsd:element name="Departmernt" ma:index="13" ma:displayName="Department" ma:format="Dropdown" ma:internalName="Departmernt" ma:readOnly="false">
      <xsd:simpleType>
        <xsd:restriction base="dms:Choice">
          <xsd:enumeration value="Acknowledgements"/>
          <xsd:enumeration value="Assurance"/>
          <xsd:enumeration value="Authority"/>
          <xsd:enumeration value="Business Design and Assurance"/>
          <xsd:enumeration value="Capabilities"/>
          <xsd:enumeration value="Capital"/>
          <xsd:enumeration value="Central Government Funding"/>
          <xsd:enumeration value="Financial Services &amp; Administration"/>
          <xsd:enumeration value="ITSS"/>
          <xsd:enumeration value="People Services"/>
          <xsd:enumeration value="Professional Standards"/>
          <xsd:enumeration value="Operational Assurance"/>
          <xsd:enumeration value="Precept Letters"/>
          <xsd:enumeration value="Precepting"/>
          <xsd:enumeration value="Reserves"/>
          <xsd:enumeration value="Risk Management"/>
          <xsd:enumeration value="Operational Resilience"/>
          <xsd:enumeration value="Service Delivery"/>
          <xsd:enumeration value="Service Development"/>
          <xsd:enumeration value="Staff Costs"/>
          <xsd:enumeration value="Technical Servic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01EB255-3BB5-42C4-AB5C-1EA35825A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D599DC-26A3-4D36-943B-3989C95340E7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8c378922-dd99-4638-89e9-b4bdaa42225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92ca7a6-3d4b-47cb-b28c-87149ab652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772DD2-D2A0-4ABF-822F-D33998602EB0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93881651-2963-4CDF-905E-3948420A575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F41B73B-2D99-4949-85EB-4105CF4CE9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2ca7a6-3d4b-47cb-b28c-87149ab65281"/>
    <ds:schemaRef ds:uri="8c378922-dd99-4638-89e9-b4bdaa4222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78AAF66A-8BAE-4898-AEDB-A844BBB63D9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Cover</vt:lpstr>
      <vt:lpstr>Contents</vt:lpstr>
      <vt:lpstr>Introduction</vt:lpstr>
      <vt:lpstr>Reporting Timetable</vt:lpstr>
      <vt:lpstr>Authority Summary</vt:lpstr>
      <vt:lpstr>Fire Summary</vt:lpstr>
      <vt:lpstr>Enable Summary</vt:lpstr>
      <vt:lpstr>Assets Summary</vt:lpstr>
      <vt:lpstr>Assets Staff Budget</vt:lpstr>
      <vt:lpstr>Transport</vt:lpstr>
      <vt:lpstr>Estates</vt:lpstr>
      <vt:lpstr>Logistics</vt:lpstr>
      <vt:lpstr>Assurance Summary</vt:lpstr>
      <vt:lpstr>Ops Assurance</vt:lpstr>
      <vt:lpstr>Fire Training</vt:lpstr>
      <vt:lpstr>BDA Budget</vt:lpstr>
      <vt:lpstr>BDA Staff Budget</vt:lpstr>
      <vt:lpstr>Exec Sup</vt:lpstr>
      <vt:lpstr>Comms &amp; Media</vt:lpstr>
      <vt:lpstr>Capabilities Summary</vt:lpstr>
      <vt:lpstr>Prevention</vt:lpstr>
      <vt:lpstr>Response</vt:lpstr>
      <vt:lpstr>Finance Summary</vt:lpstr>
      <vt:lpstr>Finance Staff Budget</vt:lpstr>
      <vt:lpstr>Finance</vt:lpstr>
      <vt:lpstr>ITSS Summary</vt:lpstr>
      <vt:lpstr>ITSS Staff Budget</vt:lpstr>
      <vt:lpstr>ITSS</vt:lpstr>
      <vt:lpstr>People Services Summary</vt:lpstr>
      <vt:lpstr>People Services Staff Budget</vt:lpstr>
      <vt:lpstr>People Services</vt:lpstr>
      <vt:lpstr>Fire APTC Staff Budget</vt:lpstr>
      <vt:lpstr>Capital Summary</vt:lpstr>
      <vt:lpstr>Capital Transport</vt:lpstr>
      <vt:lpstr>Capital Property</vt:lpstr>
      <vt:lpstr>Capital IT</vt:lpstr>
      <vt:lpstr>Capital Logistics</vt:lpstr>
      <vt:lpstr>Acknowledgement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Book 2023-2024</dc:title>
  <dc:subject>Spent and committed</dc:subject>
  <dc:creator>Wendy Hirst</dc:creator>
  <cp:lastModifiedBy>Mark Renwick</cp:lastModifiedBy>
  <cp:lastPrinted>2019-03-15T13:39:41Z</cp:lastPrinted>
  <dcterms:created xsi:type="dcterms:W3CDTF">2000-03-15T09:17:32Z</dcterms:created>
  <dcterms:modified xsi:type="dcterms:W3CDTF">2023-05-25T08:28:10Z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2VRQN6JMA2XS-13-1376</vt:lpwstr>
  </property>
  <property fmtid="{D5CDD505-2E9C-101B-9397-08002B2CF9AE}" pid="3" name="_dlc_DocIdItemGuid">
    <vt:lpwstr>853cab6d-ceda-4d6c-8dde-848e61266810</vt:lpwstr>
  </property>
  <property fmtid="{D5CDD505-2E9C-101B-9397-08002B2CF9AE}" pid="4" name="_dlc_DocIdUrl">
    <vt:lpwstr>https://intranet.northyorksfire.gov.uk/ws010/_layouts/DocIdRedir.aspx?ID=2VRQN6JMA2XS-13-1376, 2VRQN6JMA2XS-13-1376</vt:lpwstr>
  </property>
  <property fmtid="{D5CDD505-2E9C-101B-9397-08002B2CF9AE}" pid="5" name="ContentTypeId">
    <vt:lpwstr>0x010100B2A41FFA6EA5CE4082936B30926AECF0009CEE1FA90F7C3940A54CA058A7937CF2</vt:lpwstr>
  </property>
  <property fmtid="{D5CDD505-2E9C-101B-9397-08002B2CF9AE}" pid="6" name="Order">
    <vt:lpwstr>50100.0000000000</vt:lpwstr>
  </property>
  <property fmtid="{D5CDD505-2E9C-101B-9397-08002B2CF9AE}" pid="7" name="SS Version">
    <vt:lpwstr>14.8</vt:lpwstr>
  </property>
  <property fmtid="{D5CDD505-2E9C-101B-9397-08002B2CF9AE}" pid="8" name="display_urn:schemas-microsoft-com:office:office#Editor">
    <vt:lpwstr>Kyle Whittle</vt:lpwstr>
  </property>
  <property fmtid="{D5CDD505-2E9C-101B-9397-08002B2CF9AE}" pid="9" name="display_urn:schemas-microsoft-com:office:office#Author">
    <vt:lpwstr>Kyle Whittle</vt:lpwstr>
  </property>
  <property fmtid="{D5CDD505-2E9C-101B-9397-08002B2CF9AE}" pid="10" name="MSIP_Label_3c3f51d1-bd89-4ee9-a78a-494f589fb33f_Enabled">
    <vt:lpwstr>true</vt:lpwstr>
  </property>
  <property fmtid="{D5CDD505-2E9C-101B-9397-08002B2CF9AE}" pid="11" name="MSIP_Label_3c3f51d1-bd89-4ee9-a78a-494f589fb33f_SetDate">
    <vt:lpwstr>2023-04-04T12:33:41Z</vt:lpwstr>
  </property>
  <property fmtid="{D5CDD505-2E9C-101B-9397-08002B2CF9AE}" pid="12" name="MSIP_Label_3c3f51d1-bd89-4ee9-a78a-494f589fb33f_Method">
    <vt:lpwstr>Standard</vt:lpwstr>
  </property>
  <property fmtid="{D5CDD505-2E9C-101B-9397-08002B2CF9AE}" pid="13" name="MSIP_Label_3c3f51d1-bd89-4ee9-a78a-494f589fb33f_Name">
    <vt:lpwstr>OFFICIAL</vt:lpwstr>
  </property>
  <property fmtid="{D5CDD505-2E9C-101B-9397-08002B2CF9AE}" pid="14" name="MSIP_Label_3c3f51d1-bd89-4ee9-a78a-494f589fb33f_SiteId">
    <vt:lpwstr>2c84bc91-93af-476e-9721-cdad67cb3ead</vt:lpwstr>
  </property>
  <property fmtid="{D5CDD505-2E9C-101B-9397-08002B2CF9AE}" pid="15" name="MSIP_Label_3c3f51d1-bd89-4ee9-a78a-494f589fb33f_ActionId">
    <vt:lpwstr>78a09f55-2b98-4f46-aa6f-e504a8663ba6</vt:lpwstr>
  </property>
  <property fmtid="{D5CDD505-2E9C-101B-9397-08002B2CF9AE}" pid="16" name="MSIP_Label_3c3f51d1-bd89-4ee9-a78a-494f589fb33f_ContentBits">
    <vt:lpwstr>0</vt:lpwstr>
  </property>
</Properties>
</file>